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N:\12-DT2E\DIR\30_Coordo &amp; UE\05_Liger bocage\23_27\07-Paramétrage DS\2025\Données techniques et financières\Docs en vigueur\"/>
    </mc:Choice>
  </mc:AlternateContent>
  <xr:revisionPtr revIDLastSave="0" documentId="8_{8EA3C293-C692-49C9-A684-757B11399D0A}" xr6:coauthVersionLast="47" xr6:coauthVersionMax="47" xr10:uidLastSave="{00000000-0000-0000-0000-000000000000}"/>
  <bookViews>
    <workbookView xWindow="-28920" yWindow="-120" windowWidth="29040" windowHeight="15840" activeTab="4" xr2:uid="{00000000-000D-0000-FFFF-FFFF00000000}"/>
  </bookViews>
  <sheets>
    <sheet name="1. Localisation projet" sheetId="1" r:id="rId1"/>
    <sheet name="2. Projet haies (forfait)" sheetId="2" r:id="rId2"/>
    <sheet name="3. Projet agroforest. (forfait)" sheetId="3" r:id="rId3"/>
    <sheet name="4. Projet RNA (devis)" sheetId="4" state="hidden" r:id="rId4"/>
    <sheet name=" 4. Synthèse projet à signer" sheetId="5" r:id="rId5"/>
  </sheets>
  <definedNames>
    <definedName name="_xlnm.Print_Area" localSheetId="4">' 4. Synthèse projet à signer'!$A$1:$K$23</definedName>
    <definedName name="_xlnm.Print_Area" localSheetId="0">'1. Localisation projet'!$A$1:$I$29</definedName>
    <definedName name="_xlnm.Print_Area" localSheetId="1">'2. Projet haies (forfait)'!$A$1:$I$33</definedName>
    <definedName name="_xlnm.Print_Area" localSheetId="2">'3. Projet agroforest. (forfait)'!$A$1:$G$25</definedName>
    <definedName name="_xlnm.Print_Area" localSheetId="3">'4. Projet RNA (devis)'!$A$2:$E$25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 r="C1" i="5"/>
  <c r="C2" i="3"/>
  <c r="C1" i="3"/>
  <c r="I126" i="2"/>
  <c r="H125" i="2"/>
  <c r="I128" i="2" s="1"/>
  <c r="C2" i="2"/>
  <c r="C1" i="2"/>
  <c r="H81" i="3"/>
  <c r="H79" i="3"/>
  <c r="G78" i="3"/>
  <c r="H82" i="3" s="1"/>
  <c r="H80" i="3" l="1"/>
  <c r="I127" i="2"/>
  <c r="I129" i="2"/>
  <c r="H12" i="5"/>
  <c r="G12" i="5"/>
  <c r="F12" i="5"/>
  <c r="E12" i="5"/>
  <c r="E24" i="4"/>
  <c r="E23" i="4"/>
  <c r="C2" i="4"/>
  <c r="B1" i="4"/>
  <c r="D24" i="3"/>
  <c r="B11" i="5" s="1"/>
  <c r="C24" i="3"/>
  <c r="G23" i="3"/>
  <c r="E23" i="3"/>
  <c r="G22" i="3"/>
  <c r="E22" i="3"/>
  <c r="G21" i="3"/>
  <c r="E21" i="3"/>
  <c r="G20" i="3"/>
  <c r="E20" i="3"/>
  <c r="G19" i="3"/>
  <c r="E19" i="3"/>
  <c r="G18" i="3"/>
  <c r="E18" i="3"/>
  <c r="G17" i="3"/>
  <c r="E17" i="3"/>
  <c r="G16" i="3"/>
  <c r="E16" i="3"/>
  <c r="G15" i="3"/>
  <c r="E15" i="3"/>
  <c r="G14" i="3"/>
  <c r="E14" i="3"/>
  <c r="G13" i="3"/>
  <c r="E13" i="3"/>
  <c r="G12" i="3"/>
  <c r="E12" i="3"/>
  <c r="F32" i="2"/>
  <c r="I31" i="2"/>
  <c r="D10" i="5" s="1"/>
  <c r="F31" i="2"/>
  <c r="B10" i="5" s="1"/>
  <c r="F30" i="2"/>
  <c r="B9" i="5" s="1"/>
  <c r="E30" i="2"/>
  <c r="F29" i="2"/>
  <c r="B8" i="5" s="1"/>
  <c r="E29" i="2"/>
  <c r="I28" i="2"/>
  <c r="G28" i="2"/>
  <c r="E28" i="2"/>
  <c r="I27" i="2"/>
  <c r="E27" i="2"/>
  <c r="G27" i="2" s="1"/>
  <c r="I26" i="2"/>
  <c r="E26" i="2"/>
  <c r="G26" i="2" s="1"/>
  <c r="I25" i="2"/>
  <c r="E25" i="2"/>
  <c r="G25" i="2" s="1"/>
  <c r="I24" i="2"/>
  <c r="E24" i="2"/>
  <c r="G24" i="2" s="1"/>
  <c r="I23" i="2"/>
  <c r="E23" i="2"/>
  <c r="G23" i="2" s="1"/>
  <c r="I22" i="2"/>
  <c r="E22" i="2"/>
  <c r="G22" i="2" s="1"/>
  <c r="I21" i="2"/>
  <c r="E21" i="2"/>
  <c r="G21" i="2" s="1"/>
  <c r="I20" i="2"/>
  <c r="E20" i="2"/>
  <c r="G20" i="2" s="1"/>
  <c r="I19" i="2"/>
  <c r="I29" i="2" s="1"/>
  <c r="D8" i="5" s="1"/>
  <c r="E19" i="2"/>
  <c r="G19" i="2" s="1"/>
  <c r="I18" i="2"/>
  <c r="E18" i="2"/>
  <c r="G18" i="2" s="1"/>
  <c r="I17" i="2"/>
  <c r="G17" i="2"/>
  <c r="I16" i="2"/>
  <c r="E16" i="2"/>
  <c r="G16" i="2" s="1"/>
  <c r="I15" i="2"/>
  <c r="E15" i="2"/>
  <c r="G15" i="2" s="1"/>
  <c r="I30" i="2" l="1"/>
  <c r="D9" i="5" s="1"/>
  <c r="G24" i="3"/>
  <c r="D11" i="5" s="1"/>
  <c r="I32" i="2"/>
  <c r="E32" i="2"/>
  <c r="D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GUILLOTEAU Denis</author>
  </authors>
  <commentList>
    <comment ref="G13" authorId="0" shapeId="0" xr:uid="{03C0D002-A275-4866-B05C-E78B358BCF90}">
      <text>
        <r>
          <rPr>
            <b/>
            <sz val="8"/>
            <color indexed="81"/>
            <rFont val="Tahoma"/>
            <family val="2"/>
          </rPr>
          <t xml:space="preserve">Renseigner le nom du mandataire.
pour les indivisions fournir le Mandat des co-indivisionnaires </t>
        </r>
      </text>
    </comment>
    <comment ref="G14" authorId="0" shapeId="0" xr:uid="{EE6B8B90-A034-4D0D-A0A9-A358A522AE2C}">
      <text>
        <r>
          <rPr>
            <b/>
            <sz val="8"/>
            <color indexed="81"/>
            <rFont val="Tahoma"/>
            <family val="2"/>
          </rPr>
          <t xml:space="preserve">Renseigner le nom du mandataire.
pour les indivisions fournir le Mandat des co-indivisionnaires </t>
        </r>
      </text>
    </comment>
    <comment ref="G15" authorId="0" shapeId="0" xr:uid="{D451BE03-C437-41F0-B026-BBBF5FEEC12E}">
      <text>
        <r>
          <rPr>
            <b/>
            <sz val="8"/>
            <color indexed="81"/>
            <rFont val="Tahoma"/>
            <family val="2"/>
          </rPr>
          <t xml:space="preserve">Renseigner le nom du mandataire.
pour les indivisions fournir le Mandat des co-indivisionnaires </t>
        </r>
      </text>
    </comment>
    <comment ref="G16" authorId="0" shapeId="0" xr:uid="{F96B546A-C749-4ADC-854A-3B664D073719}">
      <text>
        <r>
          <rPr>
            <b/>
            <sz val="8"/>
            <color indexed="81"/>
            <rFont val="Tahoma"/>
            <family val="2"/>
          </rPr>
          <t xml:space="preserve">Renseigner le nom du mandataire.
pour les indivisions fournir le Mandat des co-indivisionnaires </t>
        </r>
      </text>
    </comment>
    <comment ref="G17" authorId="0" shapeId="0" xr:uid="{C875E892-6D43-4303-8064-EA2DB9CC7D00}">
      <text>
        <r>
          <rPr>
            <b/>
            <sz val="8"/>
            <color indexed="81"/>
            <rFont val="Tahoma"/>
            <family val="2"/>
          </rPr>
          <t xml:space="preserve">Renseigner le nom du mandataire.
pour les indivisions fournir le Mandat des co-indivisionnaires </t>
        </r>
      </text>
    </comment>
    <comment ref="G18" authorId="0" shapeId="0" xr:uid="{16DF4066-2007-4993-9A95-2CA210E89F32}">
      <text>
        <r>
          <rPr>
            <b/>
            <sz val="8"/>
            <color indexed="81"/>
            <rFont val="Tahoma"/>
            <family val="2"/>
          </rPr>
          <t xml:space="preserve">Renseigner le nom du mandataire.
pour les indivisions fournir le Mandat des co-indivisionnaires </t>
        </r>
      </text>
    </comment>
    <comment ref="G19" authorId="0" shapeId="0" xr:uid="{5D36569E-59EC-4D3C-869A-E81B54171536}">
      <text>
        <r>
          <rPr>
            <b/>
            <sz val="8"/>
            <color indexed="81"/>
            <rFont val="Tahoma"/>
            <family val="2"/>
          </rPr>
          <t xml:space="preserve">Renseigner le nom du mandataire.
pour les indivisions fournir le Mandat des co-indivisionnaires </t>
        </r>
      </text>
    </comment>
    <comment ref="G20" authorId="0" shapeId="0" xr:uid="{3A401CE1-88D7-4F25-9FE8-0A50B78769B3}">
      <text>
        <r>
          <rPr>
            <b/>
            <sz val="8"/>
            <color indexed="81"/>
            <rFont val="Tahoma"/>
            <family val="2"/>
          </rPr>
          <t xml:space="preserve">Renseigner le nom du mandataire.
pour les indivisions fournir le Mandat des co-indivisionnaires </t>
        </r>
      </text>
    </comment>
    <comment ref="G21" authorId="0" shapeId="0" xr:uid="{25EC5E01-D098-4FD4-8A7F-C0C5771B3F98}">
      <text>
        <r>
          <rPr>
            <b/>
            <sz val="8"/>
            <color indexed="81"/>
            <rFont val="Tahoma"/>
            <family val="2"/>
          </rPr>
          <t xml:space="preserve">Renseigner le nom du mandataire.
pour les indivisions fournir le Mandat des co-indivisionnaires </t>
        </r>
      </text>
    </comment>
    <comment ref="G22" authorId="0" shapeId="0" xr:uid="{2E677262-AC54-48C5-8A75-E95C6C0942E3}">
      <text>
        <r>
          <rPr>
            <b/>
            <sz val="8"/>
            <color indexed="81"/>
            <rFont val="Tahoma"/>
            <family val="2"/>
          </rPr>
          <t xml:space="preserve">Renseigner le nom du mandataire.
pour les indivisions fournir le Mandat des co-indivisionnaires </t>
        </r>
      </text>
    </comment>
    <comment ref="G23" authorId="0" shapeId="0" xr:uid="{4E583BD1-0AA3-4157-B686-0BAADA69DC66}">
      <text>
        <r>
          <rPr>
            <b/>
            <sz val="8"/>
            <color indexed="81"/>
            <rFont val="Tahoma"/>
            <family val="2"/>
          </rPr>
          <t xml:space="preserve">Renseigner le nom du mandataire.
pour les indivisions fournir le Mandat des co-indivisionnaires </t>
        </r>
      </text>
    </comment>
    <comment ref="G24" authorId="0" shapeId="0" xr:uid="{E7BC75D7-57D7-4896-A29C-5F459C7773C3}">
      <text>
        <r>
          <rPr>
            <b/>
            <sz val="8"/>
            <color indexed="81"/>
            <rFont val="Tahoma"/>
            <family val="2"/>
          </rPr>
          <t xml:space="preserve">Renseigner le nom du mandataire.
pour les indivisions fournir le Mandat des co-indivisionnaires </t>
        </r>
      </text>
    </comment>
    <comment ref="G25" authorId="0" shapeId="0" xr:uid="{7624A2A9-BE6B-4725-9BF7-AF93B55A20BC}">
      <text>
        <r>
          <rPr>
            <b/>
            <sz val="8"/>
            <color indexed="81"/>
            <rFont val="Tahoma"/>
            <family val="2"/>
          </rPr>
          <t xml:space="preserve">Renseigner le nom du mandataire.
pour les indivisions fournir le Mandat des co-indivisionnaires </t>
        </r>
      </text>
    </comment>
    <comment ref="G26" authorId="0" shapeId="0" xr:uid="{3103BF9C-F49B-471C-8802-70E672B29D68}">
      <text>
        <r>
          <rPr>
            <b/>
            <sz val="8"/>
            <color indexed="81"/>
            <rFont val="Tahoma"/>
            <family val="2"/>
          </rPr>
          <t xml:space="preserve">Renseigner le nom du mandataire.
pour les indivisions fournir le Mandat des co-indivisionnaires </t>
        </r>
      </text>
    </comment>
    <comment ref="G27" authorId="0" shapeId="0" xr:uid="{71BD998F-1149-4C19-B265-088E3468F669}">
      <text>
        <r>
          <rPr>
            <b/>
            <sz val="8"/>
            <color indexed="81"/>
            <rFont val="Tahoma"/>
            <family val="2"/>
          </rPr>
          <t xml:space="preserve">Renseigner le nom du mandataire.
pour les indivisions fournir le Mandat des co-indivisionnaires </t>
        </r>
      </text>
    </comment>
  </commentList>
</comments>
</file>

<file path=xl/sharedStrings.xml><?xml version="1.0" encoding="utf-8"?>
<sst xmlns="http://schemas.openxmlformats.org/spreadsheetml/2006/main" count="574" uniqueCount="287">
  <si>
    <t>NOM DU PORTEUR :</t>
  </si>
  <si>
    <t>CAMPAGNE DE PLANTATION :</t>
  </si>
  <si>
    <t>AAP 2025 - PDL BOCAGE</t>
  </si>
  <si>
    <t>Objectif de ce tableau :</t>
  </si>
  <si>
    <t>Identifier la localisation des investissements et le propriétaire des parcelles pour faire le lien avec les autorisations</t>
  </si>
  <si>
    <t>Faire une ligne par haie et/ou par parcelle</t>
  </si>
  <si>
    <t>Les intitulés des colonnes entre parenthèses indiquent que la donnée n'est pas à fournir obligatoirement</t>
  </si>
  <si>
    <t>Type d'investissements</t>
  </si>
  <si>
    <t>identifiant cartographique</t>
  </si>
  <si>
    <t>Surface agricole</t>
  </si>
  <si>
    <t>Si agricole, îlot PAC</t>
  </si>
  <si>
    <t>Commune</t>
  </si>
  <si>
    <t>(Code INSEE)</t>
  </si>
  <si>
    <t>Nom du propriétaire</t>
  </si>
  <si>
    <t>Parcelle</t>
  </si>
  <si>
    <t>Oui/Non</t>
  </si>
  <si>
    <t>Section / N°</t>
  </si>
  <si>
    <t>Nouvelle haie</t>
  </si>
  <si>
    <t>BEN1_HAIE1</t>
  </si>
  <si>
    <t xml:space="preserve">Oui </t>
  </si>
  <si>
    <t>LA FEUILLEE</t>
  </si>
  <si>
    <t>M. DUPONT</t>
  </si>
  <si>
    <t>ZA</t>
  </si>
  <si>
    <t>Exemples</t>
  </si>
  <si>
    <t>Agroforesterie</t>
  </si>
  <si>
    <t>BEN1_AGROF1</t>
  </si>
  <si>
    <t>Regarnissage haie</t>
  </si>
  <si>
    <t>BEN1_HAIE2</t>
  </si>
  <si>
    <t>Bosquet</t>
  </si>
  <si>
    <t>BEN1_BOSQ1</t>
  </si>
  <si>
    <t>Non</t>
  </si>
  <si>
    <t>Mme DUBOIS</t>
  </si>
  <si>
    <t>ZC</t>
  </si>
  <si>
    <t>BEN1_HAIE3</t>
  </si>
  <si>
    <t>NOM DU PORTEUR  :</t>
  </si>
  <si>
    <t>Projet technico-économique haie - détail par linéaire/bosquet</t>
  </si>
  <si>
    <t>Du 01/04/2025 au 30/03/2026</t>
  </si>
  <si>
    <t>Identifier chaque investissement de plantations haies/bosquets et le coût éligible afférent</t>
  </si>
  <si>
    <t>Type de travaux</t>
  </si>
  <si>
    <t>Forfait / plants</t>
  </si>
  <si>
    <t>Faire une ligne par élément planté</t>
  </si>
  <si>
    <t>Nouvelle haie à plat</t>
  </si>
  <si>
    <t>Vérifier les critères techniques des plantations (densité…)</t>
  </si>
  <si>
    <t>Nouvelle haie sur talus</t>
  </si>
  <si>
    <t>Supplément de 4,50 € par arbre sur talus</t>
  </si>
  <si>
    <t>Identifiant 
cartographique</t>
  </si>
  <si>
    <t>Nbre de rang haie 
(1= simple, 2=double...)</t>
  </si>
  <si>
    <t>Linéaire planté (ml) ou surface bosquet (ha)</t>
  </si>
  <si>
    <t>Linéaire développé (ml)</t>
  </si>
  <si>
    <t xml:space="preserve">Nombre de plants </t>
  </si>
  <si>
    <t>Densité (plants par ml ou ha)</t>
  </si>
  <si>
    <t>Forfait</t>
  </si>
  <si>
    <r>
      <rPr>
        <sz val="11"/>
        <color theme="1"/>
        <rFont val="Calibri"/>
        <family val="2"/>
        <scheme val="minor"/>
      </rPr>
      <t>Montant présenté HT</t>
    </r>
    <r>
      <rPr>
        <b/>
        <sz val="11"/>
        <color theme="1"/>
        <rFont val="Calibri"/>
        <family val="2"/>
        <scheme val="minor"/>
      </rPr>
      <t xml:space="preserve">
base forfaits</t>
    </r>
  </si>
  <si>
    <t>Sous total</t>
  </si>
  <si>
    <t>Regarnissage</t>
  </si>
  <si>
    <t>Liste des essences au global du projet</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</si>
  <si>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 de plants labellisés au minimum) </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</si>
  <si>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</si>
  <si>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</si>
  <si>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</si>
  <si>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</si>
  <si>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</si>
  <si>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</si>
  <si>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</si>
  <si>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</si>
  <si>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</si>
  <si>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</si>
  <si>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</si>
  <si>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</si>
  <si>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</si>
  <si>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</si>
  <si>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</si>
  <si>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</si>
  <si>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</si>
  <si>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</si>
  <si>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</si>
  <si>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</si>
  <si>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</si>
  <si>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</si>
  <si>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Noisetier</t>
  </si>
  <si>
    <t>Corylus avellana L., 1753</t>
  </si>
  <si>
    <t>Néflier</t>
  </si>
  <si>
    <t>Crataegus germanica / Mespilus germanica</t>
  </si>
  <si>
    <t>Aubépine lisse / à 2 styles</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</si>
  <si>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</si>
  <si>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</si>
  <si>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</si>
  <si>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</si>
  <si>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</si>
  <si>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</si>
  <si>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</si>
  <si>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</si>
  <si>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</si>
  <si>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</si>
  <si>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
(Rhamnus frangula)</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</si>
  <si>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</si>
  <si>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</si>
  <si>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</si>
  <si>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</si>
  <si>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</si>
  <si>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</si>
  <si>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</si>
  <si>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</si>
  <si>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</si>
  <si>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</si>
  <si>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</si>
  <si>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</si>
  <si>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</si>
  <si>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</si>
  <si>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</si>
  <si>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</si>
  <si>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</si>
  <si>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</si>
  <si>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</si>
  <si>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</si>
  <si>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</si>
  <si>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</si>
  <si>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</si>
  <si>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</si>
  <si>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</si>
  <si>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</si>
  <si>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</si>
  <si>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</si>
  <si>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</si>
  <si>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</si>
  <si>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</si>
  <si>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</si>
  <si>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</si>
  <si>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</si>
  <si>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</si>
  <si>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</si>
  <si>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</si>
  <si>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</si>
  <si>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</si>
  <si>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</si>
  <si>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</si>
  <si>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</si>
  <si>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</si>
  <si>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</si>
  <si>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</si>
  <si>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</si>
  <si>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</si>
  <si>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</si>
  <si>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</si>
  <si>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</si>
  <si>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</si>
  <si>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</si>
  <si>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</si>
  <si>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</si>
  <si>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</si>
  <si>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</si>
  <si>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</si>
  <si>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</si>
  <si>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</si>
  <si>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</si>
  <si>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</si>
  <si>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</si>
  <si>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</si>
  <si>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</si>
  <si>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</si>
  <si>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</si>
  <si>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</si>
  <si>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</si>
  <si>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</si>
  <si>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</si>
  <si>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</si>
  <si>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</si>
  <si>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</si>
  <si>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</si>
  <si>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</si>
  <si>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</si>
  <si>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</si>
  <si>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</si>
  <si>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</si>
  <si>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</si>
  <si>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</si>
  <si>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</si>
  <si>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</si>
  <si>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</si>
  <si>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</si>
  <si>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</si>
  <si>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</si>
  <si>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</si>
  <si>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</si>
  <si>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</si>
  <si>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</si>
  <si>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</si>
  <si>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Abricotier</t>
  </si>
  <si>
    <t>Prunus armeniaca</t>
  </si>
  <si>
    <t>Amandier</t>
  </si>
  <si>
    <t>Prunus dulcis</t>
  </si>
  <si>
    <t>Cerisier</t>
  </si>
  <si>
    <t>Prunus cerasus</t>
  </si>
  <si>
    <t>Cognassier</t>
  </si>
  <si>
    <t>Cydonia Oblonga</t>
  </si>
  <si>
    <t>Pêcher</t>
  </si>
  <si>
    <t>Prunus persica</t>
  </si>
  <si>
    <t>Prunier</t>
  </si>
  <si>
    <t>Prunus domestica</t>
  </si>
  <si>
    <t>Châtaigner hydride</t>
  </si>
  <si>
    <t>Castanea Sativa X Crenata</t>
  </si>
  <si>
    <t>Total de plants du projet</t>
  </si>
  <si>
    <t>nombre de plants VL ou MFR</t>
  </si>
  <si>
    <t>% de plants VL/MFR</t>
  </si>
  <si>
    <t>% de fruitiers greffés</t>
  </si>
  <si>
    <t>% de hauts-jets (information indicative)</t>
  </si>
  <si>
    <t>Projet technico-économique agroforesterie - détail par planteur</t>
  </si>
  <si>
    <t>Identifier chaque investissement en agroforesterie et le coût éligible afférent</t>
  </si>
  <si>
    <t>Forfait arbre</t>
  </si>
  <si>
    <t xml:space="preserve">Faire une ligne par parcelle plantée </t>
  </si>
  <si>
    <t>Identifiant cartographique</t>
  </si>
  <si>
    <t>Surface du projet (ha)</t>
  </si>
  <si>
    <t>Nbre d'arbres plantés</t>
  </si>
  <si>
    <t>Densité (plants par ha)</t>
  </si>
  <si>
    <t>Montant éligible base forfaits</t>
  </si>
  <si>
    <t>Exemple</t>
  </si>
  <si>
    <t>TOTAL</t>
  </si>
  <si>
    <t>Liste des essences autorisées pour les projets agroforestiers au 13/05/2025</t>
  </si>
  <si>
    <t>Aulne à feuilles en cœur</t>
  </si>
  <si>
    <t>Alnus cordata</t>
  </si>
  <si>
    <t xml:space="preserve">Chêne rouge d'Amérique </t>
  </si>
  <si>
    <t>Quercus rubra L.</t>
  </si>
  <si>
    <t>Févier d'Amérique (*)</t>
  </si>
  <si>
    <t>Gleditsia triacanthos</t>
  </si>
  <si>
    <t>Frêne commun (*)</t>
  </si>
  <si>
    <t>Fraxinus excelsior L., 1753*</t>
  </si>
  <si>
    <t>Noyer commun</t>
  </si>
  <si>
    <t>Juglans regia L.</t>
  </si>
  <si>
    <t>Noyers hybrides</t>
  </si>
  <si>
    <t>Juglans major/nigra X Regia noyer noir-Juglans nigra</t>
  </si>
  <si>
    <t>Orme Lutèce (hybride)</t>
  </si>
  <si>
    <t>Ulmus lutèce</t>
  </si>
  <si>
    <t>Peuplier</t>
  </si>
  <si>
    <t>Populus spp : Albelo, Blanc du Poitou, Dano, Flevo, Koster, I 45-51, Lambro, Muur, Soligo, Taro, Raspalje, Alcinde , Delgas, Dellinois, Delvignac, Dvina, Lena, Oglio, Ludo, Tucano</t>
  </si>
  <si>
    <t>Poirier</t>
  </si>
  <si>
    <t>Pyrus sp.</t>
  </si>
  <si>
    <t>Pommier sauvage / franc</t>
  </si>
  <si>
    <t>Robinier faux-acacia (*)</t>
  </si>
  <si>
    <t>Robinia pseudoacacia</t>
  </si>
  <si>
    <t>Castanea Sativa X crenata</t>
  </si>
  <si>
    <t>% Essences autorisée dans la limite de 10 % du nombre total d'arbres du projet (*)</t>
  </si>
  <si>
    <t>Projet technico-économique mares et RNA - détail par planteur</t>
  </si>
  <si>
    <r>
      <t>Sont éligibles les dépenses matérielles (prestation de service pour travaux, achat de matériel), nécessaires  à la régénération naturelle a</t>
    </r>
    <r>
      <rPr>
        <i/>
        <sz val="11"/>
        <color indexed="2"/>
        <rFont val="Calibri"/>
        <family val="2"/>
        <scheme val="minor"/>
      </rPr>
      <t>insi que les études préalables</t>
    </r>
    <r>
      <rPr>
        <i/>
        <u/>
        <sz val="11"/>
        <color indexed="2"/>
        <rFont val="Calibri"/>
        <family val="2"/>
        <scheme val="minor"/>
      </rPr>
      <t xml:space="preserve"> dans la limite de 20% du montant des dépenses matérielles éligibles (et à l'exclusion des dépenses déjà financées via un projet d'animation)</t>
    </r>
  </si>
  <si>
    <t xml:space="preserve">Type d'investissements
</t>
  </si>
  <si>
    <t>identifiant  cartographique</t>
  </si>
  <si>
    <t>Description dépense</t>
  </si>
  <si>
    <t>Dénomination Fournisseur retenu</t>
  </si>
  <si>
    <t>Montant présenté HT</t>
  </si>
  <si>
    <t>RNA</t>
  </si>
  <si>
    <t>BEN1_RNA1</t>
  </si>
  <si>
    <t>achat de graines</t>
  </si>
  <si>
    <t>Entreprise D</t>
  </si>
  <si>
    <t>Etudes</t>
  </si>
  <si>
    <t>Entreprise X</t>
  </si>
  <si>
    <t>Synthèse projet par type d'investissement et plan de financement prévisionnel</t>
  </si>
  <si>
    <t>Type d'investissement</t>
  </si>
  <si>
    <t>Nbre d'éléments</t>
  </si>
  <si>
    <t>Unité</t>
  </si>
  <si>
    <t>Montant HT éligible</t>
  </si>
  <si>
    <t>Financement Etat / Région demandé*</t>
  </si>
  <si>
    <r>
      <t xml:space="preserve">Autre financeur 2 </t>
    </r>
    <r>
      <rPr>
        <b/>
        <sz val="11"/>
        <color rgb="FF000099"/>
        <rFont val="Calibri"/>
        <family val="2"/>
        <scheme val="minor"/>
      </rPr>
      <t>(préciser) </t>
    </r>
    <r>
      <rPr>
        <b/>
        <sz val="11"/>
        <color theme="1"/>
        <rFont val="Calibri"/>
        <family val="2"/>
        <scheme val="minor"/>
      </rPr>
      <t>:</t>
    </r>
  </si>
  <si>
    <r>
      <t xml:space="preserve">Autre financeur 3 </t>
    </r>
    <r>
      <rPr>
        <b/>
        <sz val="11"/>
        <color rgb="FF000099"/>
        <rFont val="Calibri"/>
        <family val="2"/>
        <scheme val="minor"/>
      </rPr>
      <t>(préciser</t>
    </r>
    <r>
      <rPr>
        <b/>
        <sz val="11"/>
        <color theme="1"/>
        <rFont val="Calibri"/>
        <family val="2"/>
        <scheme val="minor"/>
      </rPr>
      <t>) :</t>
    </r>
  </si>
  <si>
    <t>Auto-financement</t>
  </si>
  <si>
    <t>Période prévisionnelle des travaux
(le projet ne doit pas démarrer avant le dépôt du dossier)</t>
  </si>
  <si>
    <t>Nouvelles haies</t>
  </si>
  <si>
    <t>Plants</t>
  </si>
  <si>
    <t>Arbres</t>
  </si>
  <si>
    <t xml:space="preserve">
</t>
  </si>
  <si>
    <t>* Le taux d'aide des financeurs publics est maximum de 80 % du montant éligible HT</t>
  </si>
  <si>
    <t>Nom et qualité du signataire :</t>
  </si>
  <si>
    <t>Date et signature :</t>
  </si>
  <si>
    <t>Intérêt Nectar</t>
  </si>
  <si>
    <t>Intérêt Pollen</t>
  </si>
  <si>
    <t>🌢🌢🌢</t>
  </si>
  <si>
    <t>❀</t>
  </si>
  <si>
    <t>❀❀</t>
  </si>
  <si>
    <t>🌢🌢</t>
  </si>
  <si>
    <t>🌢</t>
  </si>
  <si>
    <t>❀❀❀</t>
  </si>
  <si>
    <r>
      <t>Variétés greffées des essences ci-dessus également éligibles ainsi que les fruitiers greffés de variétés rustiques 
(dans la limite de</t>
    </r>
    <r>
      <rPr>
        <b/>
        <sz val="11"/>
        <color indexed="2"/>
        <rFont val="Calibri"/>
        <family val="2"/>
        <scheme val="minor"/>
      </rPr>
      <t xml:space="preserve"> </t>
    </r>
    <r>
      <rPr>
        <b/>
        <u/>
        <sz val="11"/>
        <rFont val="Calibri"/>
        <family val="2"/>
        <scheme val="minor"/>
      </rPr>
      <t>20%</t>
    </r>
    <r>
      <rPr>
        <b/>
        <sz val="11"/>
        <rFont val="Calibri"/>
        <family val="2"/>
        <scheme val="minor"/>
      </rPr>
      <t>)</t>
    </r>
  </si>
  <si>
    <r>
      <rPr>
        <b/>
        <sz val="11"/>
        <rFont val="Calibri"/>
        <family val="2"/>
        <scheme val="minor"/>
      </rPr>
      <t xml:space="preserve">Plants labellisés
</t>
    </r>
    <r>
      <rPr>
        <b/>
        <sz val="8"/>
        <rFont val="Calibri"/>
        <family val="2"/>
        <scheme val="minor"/>
      </rPr>
      <t>(Végétal local ou MFR)</t>
    </r>
  </si>
  <si>
    <r>
      <rPr>
        <b/>
        <sz val="11"/>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t>
    </r>
    <r>
      <rPr>
        <b/>
        <u/>
        <sz val="11"/>
        <rFont val="Calibri"/>
        <family val="2"/>
        <scheme val="minor"/>
      </rPr>
      <t>20%</t>
    </r>
    <r>
      <rPr>
        <b/>
        <sz val="11"/>
        <rFont val="Calibri"/>
        <family val="2"/>
        <scheme val="minor"/>
      </rPr>
      <t>)</t>
    </r>
  </si>
  <si>
    <t>au</t>
  </si>
  <si>
    <t>Du</t>
  </si>
  <si>
    <t>Localisation par parcelle et propriétaire (à compléter pour les projets de plantation hors acquisition de matériel)</t>
  </si>
  <si>
    <t>Total</t>
  </si>
  <si>
    <t>Je déclare respecter les engagements renseignés dans la demande d'aide dématérialisée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</si>
</sst>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 numFmtId="167" formatCode="#,##0_ ;\-#,##0\ "/>
    <numFmt numFmtId="168" formatCode="_-* #,##0.00\ [$€-40C]_-;\-* #,##0.00\ [$€-40C]_-;_-* \-??\ [$€-40C]_-;_-@_-"/>
  </numFmts>
  <fonts count="4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rgb="FF000099"/>
      <name val="Calibri"/>
      <family val="2"/>
      <scheme val="minor"/>
    </font>
    <font>
      <b/>
      <u/>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i/>
      <sz val="11"/>
      <color theme="2" tint="-9.9978637043366805E-2"/>
      <name val="Calibri"/>
      <family val="2"/>
      <scheme val="minor"/>
    </font>
    <font>
      <sz val="11"/>
      <color theme="2" tint="-9.9978637043366805E-2"/>
      <name val="Calibri"/>
      <family val="2"/>
      <scheme val="minor"/>
    </font>
    <font>
      <i/>
      <sz val="11"/>
      <name val="Calibri"/>
      <family val="2"/>
      <scheme val="minor"/>
    </font>
    <font>
      <sz val="11"/>
      <name val="Calibri"/>
      <family val="2"/>
      <scheme val="minor"/>
    </font>
    <font>
      <b/>
      <sz val="11"/>
      <name val="Calibri"/>
      <family val="2"/>
      <scheme val="minor"/>
    </font>
    <font>
      <b/>
      <i/>
      <sz val="11"/>
      <color theme="2" tint="-9.9978637043366805E-2"/>
      <name val="Calibri"/>
      <family val="2"/>
      <scheme val="minor"/>
    </font>
    <font>
      <b/>
      <i/>
      <sz val="11"/>
      <color theme="1" tint="0.249977111117893"/>
      <name val="Calibri"/>
      <family val="2"/>
      <scheme val="minor"/>
    </font>
    <font>
      <b/>
      <u/>
      <sz val="11"/>
      <name val="Calibri"/>
      <family val="2"/>
    </font>
    <font>
      <b/>
      <sz val="11"/>
      <color indexed="2"/>
      <name val="Calibri"/>
      <family val="2"/>
      <scheme val="minor"/>
    </font>
    <font>
      <b/>
      <i/>
      <sz val="11"/>
      <color theme="0" tint="-0.14999847407452621"/>
      <name val="Calibri"/>
      <family val="2"/>
      <scheme val="minor"/>
    </font>
    <font>
      <b/>
      <u/>
      <sz val="12"/>
      <color theme="1"/>
      <name val="Calibri"/>
      <family val="2"/>
      <scheme val="minor"/>
    </font>
    <font>
      <sz val="11"/>
      <color theme="1"/>
      <name val="Calibri"/>
      <family val="2"/>
      <scheme val="minor"/>
    </font>
    <font>
      <i/>
      <sz val="11"/>
      <color indexed="2"/>
      <name val="Calibri"/>
      <family val="2"/>
      <scheme val="minor"/>
    </font>
    <font>
      <i/>
      <u/>
      <sz val="11"/>
      <color indexed="2"/>
      <name val="Calibri"/>
      <family val="2"/>
      <scheme val="minor"/>
    </font>
    <font>
      <b/>
      <sz val="11"/>
      <color theme="1"/>
      <name val="Calibri"/>
      <family val="2"/>
      <scheme val="minor"/>
    </font>
    <font>
      <b/>
      <sz val="11"/>
      <name val="Calibri"/>
      <family val="2"/>
      <scheme val="minor"/>
    </font>
    <font>
      <b/>
      <sz val="8"/>
      <name val="Calibri"/>
      <family val="2"/>
      <scheme val="minor"/>
    </font>
    <font>
      <sz val="11"/>
      <name val="Calibri"/>
      <family val="2"/>
      <scheme val="minor"/>
    </font>
    <font>
      <i/>
      <sz val="8"/>
      <color indexed="64"/>
      <name val="Calibri"/>
      <family val="2"/>
      <scheme val="minor"/>
    </font>
    <font>
      <sz val="8"/>
      <color indexed="64"/>
      <name val="Calibri"/>
      <family val="2"/>
      <scheme val="minor"/>
    </font>
    <font>
      <sz val="11"/>
      <color indexed="64"/>
      <name val="Calibri"/>
      <family val="2"/>
      <scheme val="minor"/>
    </font>
    <font>
      <b/>
      <u/>
      <sz val="11"/>
      <name val="Calibri"/>
      <family val="2"/>
      <scheme val="minor"/>
    </font>
    <font>
      <sz val="8"/>
      <color theme="1"/>
      <name val="Calibri"/>
      <family val="2"/>
      <scheme val="minor"/>
    </font>
    <font>
      <i/>
      <sz val="8"/>
      <name val="Calibri"/>
      <family val="2"/>
      <scheme val="minor"/>
    </font>
    <font>
      <i/>
      <sz val="8"/>
      <color theme="1"/>
      <name val="Calibri"/>
      <family val="2"/>
      <scheme val="minor"/>
    </font>
    <font>
      <sz val="11"/>
      <name val="Calibri"/>
      <family val="2"/>
    </font>
    <font>
      <b/>
      <sz val="8"/>
      <color indexed="81"/>
      <name val="Tahoma"/>
      <family val="2"/>
    </font>
    <font>
      <b/>
      <sz val="12"/>
      <color theme="1"/>
      <name val="Calibri"/>
      <family val="2"/>
    </font>
    <font>
      <b/>
      <sz val="11"/>
      <color theme="1"/>
      <name val="Calibri"/>
      <family val="2"/>
    </font>
    <font>
      <b/>
      <u/>
      <sz val="12"/>
      <color theme="1"/>
      <name val="Calibri"/>
      <family val="2"/>
    </font>
    <font>
      <b/>
      <sz val="12"/>
      <name val="Calibri"/>
      <family val="2"/>
    </font>
  </fonts>
  <fills count="16">
    <fill>
      <patternFill patternType="none"/>
    </fill>
    <fill>
      <patternFill patternType="gray125"/>
    </fill>
    <fill>
      <patternFill patternType="solid">
        <fgColor theme="3" tint="0.79998168889431442"/>
        <bgColor theme="3" tint="0.79998168889431442"/>
      </patternFill>
    </fill>
    <fill>
      <patternFill patternType="solid">
        <fgColor theme="8" tint="0.79998168889431442"/>
        <bgColor theme="8" tint="0.79998168889431442"/>
      </patternFill>
    </fill>
    <fill>
      <patternFill patternType="solid">
        <fgColor theme="0" tint="-0.14999847407452621"/>
        <bgColor theme="0" tint="-0.14999847407452621"/>
      </patternFill>
    </fill>
    <fill>
      <patternFill patternType="solid">
        <fgColor rgb="FFD9D9D9"/>
        <bgColor rgb="FFD9D9D9"/>
      </patternFill>
    </fill>
    <fill>
      <patternFill patternType="solid">
        <fgColor rgb="FFBFBFBF"/>
        <bgColor rgb="FFBFBFBF"/>
      </patternFill>
    </fill>
    <fill>
      <patternFill patternType="solid">
        <fgColor theme="9" tint="0.79998168889431442"/>
        <bgColor theme="9" tint="0.7999816888943144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7"/>
        <bgColor theme="7"/>
      </patternFill>
    </fill>
    <fill>
      <patternFill patternType="solid">
        <fgColor rgb="FF92D05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3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right/>
      <top style="medium">
        <color indexed="64"/>
      </top>
      <bottom style="medium">
        <color indexed="64"/>
      </bottom>
      <diagonal/>
    </border>
  </borders>
  <cellStyleXfs count="5">
    <xf numFmtId="0" fontId="0" fillId="0" borderId="0"/>
    <xf numFmtId="43" fontId="21" fillId="0" borderId="0" applyFont="0" applyFill="0" applyBorder="0" applyProtection="0"/>
    <xf numFmtId="44" fontId="21" fillId="0" borderId="0" applyFont="0" applyFill="0" applyBorder="0" applyProtection="0"/>
    <xf numFmtId="0" fontId="21" fillId="0" borderId="0"/>
    <xf numFmtId="9" fontId="21" fillId="0" borderId="0" applyFont="0" applyFill="0" applyBorder="0" applyProtection="0"/>
  </cellStyleXfs>
  <cellXfs count="299">
    <xf numFmtId="0" fontId="0" fillId="0" borderId="0" xfId="0"/>
    <xf numFmtId="0" fontId="0" fillId="0" borderId="0" xfId="0" applyProtection="1">
      <protection locked="0"/>
    </xf>
    <xf numFmtId="0" fontId="4" fillId="0" borderId="0" xfId="0" applyFont="1" applyAlignment="1" applyProtection="1">
      <alignment horizontal="left" vertical="center"/>
      <protection locked="0"/>
    </xf>
    <xf numFmtId="0" fontId="6" fillId="0" borderId="0" xfId="0" applyFont="1"/>
    <xf numFmtId="0" fontId="7" fillId="0" borderId="0" xfId="0" applyFont="1"/>
    <xf numFmtId="0" fontId="8" fillId="0" borderId="0" xfId="0" applyFont="1"/>
    <xf numFmtId="0" fontId="9" fillId="0" borderId="0" xfId="0" applyFont="1"/>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10" fillId="0" borderId="7" xfId="0" applyFont="1" applyBorder="1"/>
    <xf numFmtId="0" fontId="12" fillId="0" borderId="7" xfId="0" applyFont="1" applyBorder="1" applyProtection="1">
      <protection locked="0"/>
    </xf>
    <xf numFmtId="0" fontId="12" fillId="0" borderId="4" xfId="0" applyFont="1" applyBorder="1" applyAlignment="1" applyProtection="1">
      <alignment horizontal="center"/>
      <protection locked="0"/>
    </xf>
    <xf numFmtId="0" fontId="13" fillId="0" borderId="7" xfId="0" applyFont="1" applyBorder="1" applyProtection="1">
      <protection locked="0"/>
    </xf>
    <xf numFmtId="43" fontId="0" fillId="0" borderId="0" xfId="1" applyFont="1" applyProtection="1">
      <protection locked="0"/>
    </xf>
    <xf numFmtId="43" fontId="0" fillId="0" borderId="0" xfId="1" applyFont="1" applyProtection="1"/>
    <xf numFmtId="43" fontId="7" fillId="3" borderId="7" xfId="1" applyFont="1" applyFill="1" applyBorder="1" applyAlignment="1" applyProtection="1">
      <alignment horizontal="center" vertical="center" wrapText="1"/>
    </xf>
    <xf numFmtId="0" fontId="12" fillId="0" borderId="7" xfId="0" applyFont="1" applyBorder="1" applyAlignment="1" applyProtection="1">
      <alignment vertical="center"/>
      <protection locked="0"/>
    </xf>
    <xf numFmtId="164" fontId="12" fillId="0" borderId="7" xfId="0" applyNumberFormat="1" applyFont="1" applyBorder="1" applyAlignment="1" applyProtection="1">
      <alignment vertical="center"/>
      <protection locked="0"/>
    </xf>
    <xf numFmtId="165" fontId="12" fillId="0" borderId="7" xfId="1" applyNumberFormat="1" applyFont="1" applyBorder="1" applyAlignment="1" applyProtection="1">
      <alignment vertical="center"/>
    </xf>
    <xf numFmtId="0" fontId="0" fillId="0" borderId="0" xfId="0" applyAlignment="1" applyProtection="1">
      <alignment horizontal="left"/>
      <protection locked="0"/>
    </xf>
    <xf numFmtId="0" fontId="8" fillId="0" borderId="7" xfId="0" applyFont="1" applyBorder="1" applyProtection="1">
      <protection locked="0"/>
    </xf>
    <xf numFmtId="165" fontId="8" fillId="0" borderId="7" xfId="1" applyNumberFormat="1" applyFont="1" applyBorder="1" applyAlignment="1" applyProtection="1">
      <alignment vertical="center"/>
    </xf>
    <xf numFmtId="165" fontId="8" fillId="0" borderId="1" xfId="1" applyNumberFormat="1" applyFont="1" applyBorder="1" applyAlignment="1" applyProtection="1">
      <alignment vertical="center"/>
    </xf>
    <xf numFmtId="166" fontId="7" fillId="0" borderId="13" xfId="1" applyNumberFormat="1" applyFont="1" applyBorder="1" applyProtection="1"/>
    <xf numFmtId="165" fontId="7" fillId="0" borderId="14" xfId="1" applyNumberFormat="1" applyFont="1" applyBorder="1" applyProtection="1"/>
    <xf numFmtId="43" fontId="7" fillId="7" borderId="7" xfId="1" applyFont="1" applyFill="1" applyBorder="1" applyAlignment="1" applyProtection="1">
      <alignment horizontal="center" vertical="center" wrapText="1"/>
    </xf>
    <xf numFmtId="2" fontId="13" fillId="0" borderId="7" xfId="0" applyNumberFormat="1" applyFont="1" applyBorder="1" applyProtection="1">
      <protection locked="0"/>
    </xf>
    <xf numFmtId="44" fontId="13" fillId="0" borderId="7" xfId="2" applyFont="1" applyBorder="1" applyProtection="1"/>
    <xf numFmtId="44" fontId="12" fillId="0" borderId="7" xfId="2" applyFont="1" applyBorder="1" applyProtection="1"/>
    <xf numFmtId="0" fontId="7" fillId="4" borderId="7" xfId="0" applyFont="1" applyFill="1" applyBorder="1" applyProtection="1">
      <protection locked="0"/>
    </xf>
    <xf numFmtId="44" fontId="7" fillId="0" borderId="7" xfId="2" applyFont="1" applyBorder="1" applyProtection="1"/>
    <xf numFmtId="0" fontId="0" fillId="0" borderId="7" xfId="0" applyBorder="1" applyAlignment="1" applyProtection="1">
      <alignment horizontal="center"/>
      <protection locked="0"/>
    </xf>
    <xf numFmtId="0" fontId="7" fillId="0" borderId="0" xfId="0" applyFont="1" applyAlignment="1" applyProtection="1">
      <alignment horizontal="left" vertical="center"/>
      <protection locked="0"/>
    </xf>
    <xf numFmtId="0" fontId="17" fillId="0" borderId="0" xfId="0" applyFont="1" applyAlignment="1">
      <alignment vertical="top"/>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0" xfId="0" applyAlignment="1" applyProtection="1">
      <alignment horizontal="left" vertical="center" wrapText="1"/>
      <protection locked="0"/>
    </xf>
    <xf numFmtId="0" fontId="7" fillId="9" borderId="7" xfId="0" applyFont="1" applyFill="1" applyBorder="1" applyAlignment="1">
      <alignment horizontal="center" vertical="center" wrapText="1"/>
    </xf>
    <xf numFmtId="0" fontId="14" fillId="9" borderId="7" xfId="0" applyFont="1" applyFill="1" applyBorder="1" applyAlignment="1">
      <alignment horizontal="center" vertical="center" wrapText="1"/>
    </xf>
    <xf numFmtId="43" fontId="10" fillId="0" borderId="7" xfId="1" applyFont="1" applyBorder="1" applyProtection="1"/>
    <xf numFmtId="165" fontId="10" fillId="0" borderId="7" xfId="0" applyNumberFormat="1" applyFont="1" applyBorder="1"/>
    <xf numFmtId="0" fontId="0" fillId="0" borderId="0" xfId="0" applyAlignment="1" applyProtection="1">
      <alignment horizontal="center" vertical="center"/>
      <protection locked="0"/>
    </xf>
    <xf numFmtId="0" fontId="18" fillId="0" borderId="0" xfId="0" applyFont="1" applyAlignment="1" applyProtection="1">
      <alignment horizontal="center" vertical="center"/>
      <protection locked="0"/>
    </xf>
    <xf numFmtId="43" fontId="12" fillId="0" borderId="7" xfId="1" applyFont="1" applyBorder="1" applyProtection="1">
      <protection locked="0"/>
    </xf>
    <xf numFmtId="165" fontId="12" fillId="0" borderId="7" xfId="0" applyNumberFormat="1" applyFont="1" applyBorder="1" applyProtection="1">
      <protection locked="0"/>
    </xf>
    <xf numFmtId="0" fontId="11" fillId="0" borderId="0" xfId="0" applyFont="1" applyAlignment="1" applyProtection="1">
      <alignment horizontal="center" vertical="center"/>
      <protection locked="0"/>
    </xf>
    <xf numFmtId="43" fontId="8" fillId="0" borderId="7" xfId="1" applyFont="1" applyBorder="1" applyProtection="1">
      <protection locked="0"/>
    </xf>
    <xf numFmtId="0" fontId="19" fillId="4" borderId="7" xfId="0" applyFont="1" applyFill="1" applyBorder="1" applyProtection="1">
      <protection locked="0"/>
    </xf>
    <xf numFmtId="0" fontId="19" fillId="4" borderId="7" xfId="0" applyFont="1" applyFill="1" applyBorder="1" applyAlignment="1" applyProtection="1">
      <alignment wrapText="1"/>
      <protection locked="0"/>
    </xf>
    <xf numFmtId="165" fontId="8" fillId="0" borderId="7" xfId="0" applyNumberFormat="1" applyFont="1" applyBorder="1"/>
    <xf numFmtId="0" fontId="7" fillId="0" borderId="7" xfId="0" applyFont="1" applyBorder="1" applyProtection="1">
      <protection locked="0"/>
    </xf>
    <xf numFmtId="43" fontId="7" fillId="0" borderId="7" xfId="1" applyFont="1" applyBorder="1" applyProtection="1">
      <protection locked="0"/>
    </xf>
    <xf numFmtId="165" fontId="7" fillId="0" borderId="7" xfId="0" applyNumberFormat="1" applyFont="1" applyBorder="1"/>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9" fillId="0" borderId="0" xfId="0" applyFont="1" applyAlignment="1" applyProtection="1">
      <alignment wrapText="1"/>
      <protection locked="0"/>
    </xf>
    <xf numFmtId="165" fontId="0" fillId="11" borderId="7" xfId="0" applyNumberFormat="1" applyFill="1" applyBorder="1" applyProtection="1">
      <protection locked="0"/>
    </xf>
    <xf numFmtId="10" fontId="0" fillId="0" borderId="7" xfId="4" applyNumberFormat="1" applyFont="1" applyBorder="1" applyProtection="1">
      <protection locked="0"/>
    </xf>
    <xf numFmtId="0" fontId="27" fillId="0" borderId="7"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33" fillId="0" borderId="27" xfId="0" applyFont="1" applyBorder="1" applyAlignment="1" applyProtection="1">
      <alignment horizontal="left" vertical="center" wrapText="1"/>
      <protection locked="0"/>
    </xf>
    <xf numFmtId="0" fontId="27" fillId="0" borderId="7" xfId="0" applyFont="1" applyBorder="1" applyAlignment="1" applyProtection="1">
      <alignment vertical="center"/>
      <protection locked="0"/>
    </xf>
    <xf numFmtId="10" fontId="27" fillId="0" borderId="7" xfId="4" applyNumberFormat="1" applyFont="1" applyBorder="1" applyProtection="1">
      <protection locked="0"/>
    </xf>
    <xf numFmtId="10" fontId="24" fillId="0" borderId="7" xfId="4" applyNumberFormat="1" applyFont="1" applyFill="1" applyBorder="1" applyAlignment="1" applyProtection="1">
      <alignment horizontal="center"/>
      <protection locked="0"/>
    </xf>
    <xf numFmtId="166" fontId="0" fillId="0" borderId="7" xfId="1" applyNumberFormat="1" applyFont="1" applyBorder="1" applyAlignment="1" applyProtection="1">
      <alignment horizontal="center"/>
      <protection locked="0"/>
    </xf>
    <xf numFmtId="10" fontId="0" fillId="0" borderId="7" xfId="4" applyNumberFormat="1" applyFont="1" applyBorder="1" applyAlignment="1" applyProtection="1">
      <alignment horizontal="center"/>
      <protection locked="0"/>
    </xf>
    <xf numFmtId="0" fontId="35" fillId="0" borderId="31" xfId="0" applyFont="1" applyBorder="1" applyProtection="1">
      <protection locked="0"/>
    </xf>
    <xf numFmtId="0" fontId="5" fillId="0" borderId="0" xfId="0" applyFont="1"/>
    <xf numFmtId="0" fontId="12" fillId="14" borderId="7" xfId="0" applyFont="1" applyFill="1" applyBorder="1"/>
    <xf numFmtId="0" fontId="13" fillId="14" borderId="7" xfId="0" applyFont="1" applyFill="1" applyBorder="1"/>
    <xf numFmtId="165" fontId="12" fillId="14" borderId="7" xfId="1" applyNumberFormat="1" applyFont="1" applyFill="1" applyBorder="1" applyAlignment="1" applyProtection="1">
      <alignment vertical="center"/>
    </xf>
    <xf numFmtId="0" fontId="12" fillId="15" borderId="7" xfId="0" applyFont="1" applyFill="1" applyBorder="1" applyProtection="1">
      <protection locked="0"/>
    </xf>
    <xf numFmtId="0" fontId="13" fillId="15" borderId="7" xfId="0" applyFont="1" applyFill="1" applyBorder="1" applyProtection="1">
      <protection locked="0"/>
    </xf>
    <xf numFmtId="0" fontId="12" fillId="15" borderId="7" xfId="0" applyFont="1" applyFill="1" applyBorder="1" applyAlignment="1" applyProtection="1">
      <alignment vertical="center"/>
      <protection locked="0"/>
    </xf>
    <xf numFmtId="164" fontId="12" fillId="15" borderId="7" xfId="0" applyNumberFormat="1" applyFont="1" applyFill="1" applyBorder="1" applyAlignment="1" applyProtection="1">
      <alignment vertical="center"/>
      <protection locked="0"/>
    </xf>
    <xf numFmtId="0" fontId="4" fillId="0" borderId="0" xfId="0" applyFont="1" applyAlignment="1">
      <alignment horizontal="center" vertical="center"/>
    </xf>
    <xf numFmtId="0" fontId="0" fillId="0" borderId="13" xfId="0" applyBorder="1"/>
    <xf numFmtId="0" fontId="14" fillId="0" borderId="14" xfId="0" applyFont="1" applyBorder="1" applyAlignment="1">
      <alignment horizontal="center" vertical="center"/>
    </xf>
    <xf numFmtId="0" fontId="0" fillId="0" borderId="7" xfId="0" applyBorder="1"/>
    <xf numFmtId="8" fontId="7" fillId="0" borderId="22" xfId="0" applyNumberFormat="1" applyFont="1" applyBorder="1" applyAlignment="1">
      <alignment horizontal="center" vertical="center"/>
    </xf>
    <xf numFmtId="0" fontId="14"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2" fillId="14" borderId="7" xfId="0" applyFont="1" applyFill="1" applyBorder="1" applyAlignment="1">
      <alignment vertical="center"/>
    </xf>
    <xf numFmtId="2" fontId="12" fillId="14" borderId="7" xfId="0" applyNumberFormat="1" applyFont="1" applyFill="1" applyBorder="1" applyAlignment="1">
      <alignment vertical="center"/>
    </xf>
    <xf numFmtId="164" fontId="12" fillId="14" borderId="7" xfId="0" applyNumberFormat="1" applyFont="1" applyFill="1" applyBorder="1" applyAlignment="1">
      <alignment vertical="center"/>
    </xf>
    <xf numFmtId="0" fontId="12" fillId="0" borderId="7" xfId="0" applyFont="1" applyBorder="1" applyAlignment="1">
      <alignment vertical="center"/>
    </xf>
    <xf numFmtId="2" fontId="12" fillId="0" borderId="7" xfId="0" applyNumberFormat="1" applyFont="1" applyBorder="1" applyAlignment="1">
      <alignment vertical="center"/>
    </xf>
    <xf numFmtId="0" fontId="12" fillId="15" borderId="7" xfId="0" applyFont="1" applyFill="1" applyBorder="1"/>
    <xf numFmtId="0" fontId="8" fillId="0" borderId="7" xfId="0" applyFont="1" applyBorder="1" applyAlignment="1">
      <alignment horizontal="center"/>
    </xf>
    <xf numFmtId="0" fontId="8" fillId="0" borderId="7" xfId="0" applyFont="1" applyBorder="1"/>
    <xf numFmtId="0" fontId="8" fillId="4" borderId="7" xfId="0" applyFont="1" applyFill="1" applyBorder="1" applyAlignment="1">
      <alignment vertical="center"/>
    </xf>
    <xf numFmtId="0" fontId="8" fillId="0" borderId="7" xfId="0" applyFont="1" applyBorder="1" applyAlignment="1">
      <alignment vertical="center"/>
    </xf>
    <xf numFmtId="0" fontId="15" fillId="4" borderId="7" xfId="0" applyFont="1" applyFill="1" applyBorder="1" applyAlignment="1">
      <alignment vertical="center"/>
    </xf>
    <xf numFmtId="164" fontId="8" fillId="4" borderId="7" xfId="0" applyNumberFormat="1" applyFont="1" applyFill="1" applyBorder="1" applyAlignment="1">
      <alignment vertical="center"/>
    </xf>
    <xf numFmtId="0" fontId="8" fillId="0" borderId="23" xfId="0" applyFont="1" applyBorder="1" applyAlignment="1">
      <alignment horizontal="center"/>
    </xf>
    <xf numFmtId="0" fontId="8" fillId="0" borderId="1" xfId="0" applyFont="1" applyBorder="1"/>
    <xf numFmtId="0" fontId="8" fillId="4" borderId="1" xfId="0" applyFont="1" applyFill="1" applyBorder="1" applyAlignment="1">
      <alignment vertical="center"/>
    </xf>
    <xf numFmtId="0" fontId="8" fillId="0" borderId="1" xfId="0" applyFont="1" applyBorder="1" applyAlignment="1">
      <alignment vertical="center"/>
    </xf>
    <xf numFmtId="0" fontId="15" fillId="4" borderId="1" xfId="0" applyFont="1" applyFill="1" applyBorder="1" applyAlignment="1">
      <alignment vertical="center"/>
    </xf>
    <xf numFmtId="164" fontId="8" fillId="4" borderId="1" xfId="0" applyNumberFormat="1" applyFont="1" applyFill="1" applyBorder="1" applyAlignment="1">
      <alignment vertical="center"/>
    </xf>
    <xf numFmtId="0" fontId="7" fillId="0" borderId="12" xfId="0" applyFont="1" applyBorder="1" applyAlignment="1">
      <alignment horizontal="center"/>
    </xf>
    <xf numFmtId="0" fontId="7" fillId="4" borderId="13" xfId="0" applyFont="1" applyFill="1" applyBorder="1" applyAlignment="1">
      <alignment horizontal="center"/>
    </xf>
    <xf numFmtId="43" fontId="0" fillId="4" borderId="13" xfId="1" applyFont="1" applyFill="1" applyBorder="1" applyProtection="1"/>
    <xf numFmtId="43" fontId="7" fillId="4" borderId="13" xfId="1" applyFont="1" applyFill="1" applyBorder="1" applyProtection="1"/>
    <xf numFmtId="0" fontId="0" fillId="4" borderId="13" xfId="0" applyFill="1" applyBorder="1"/>
    <xf numFmtId="0" fontId="7" fillId="0" borderId="0" xfId="0" applyFont="1" applyAlignment="1">
      <alignment horizontal="center"/>
    </xf>
    <xf numFmtId="43" fontId="7" fillId="0" borderId="0" xfId="1" applyFont="1" applyProtection="1"/>
    <xf numFmtId="0" fontId="13" fillId="0" borderId="0" xfId="0" applyFont="1"/>
    <xf numFmtId="0" fontId="25" fillId="3" borderId="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7" fillId="0" borderId="26" xfId="3" applyFont="1" applyBorder="1" applyAlignment="1">
      <alignment vertical="center"/>
    </xf>
    <xf numFmtId="0" fontId="29" fillId="0" borderId="27" xfId="3" applyFont="1" applyBorder="1" applyAlignment="1">
      <alignment horizontal="center" vertical="center" wrapText="1"/>
    </xf>
    <xf numFmtId="0" fontId="30" fillId="13" borderId="26" xfId="3" applyFont="1" applyFill="1" applyBorder="1" applyAlignment="1">
      <alignment vertical="center"/>
    </xf>
    <xf numFmtId="0" fontId="29" fillId="13" borderId="27" xfId="3" applyFont="1" applyFill="1" applyBorder="1" applyAlignment="1">
      <alignment horizontal="center" vertical="center" wrapText="1"/>
    </xf>
    <xf numFmtId="0" fontId="30" fillId="0" borderId="26" xfId="3" applyFont="1" applyBorder="1" applyAlignment="1">
      <alignment vertical="center"/>
    </xf>
    <xf numFmtId="0" fontId="30" fillId="0" borderId="2" xfId="3" applyFont="1" applyBorder="1" applyAlignment="1">
      <alignment vertical="center"/>
    </xf>
    <xf numFmtId="0" fontId="29" fillId="0" borderId="3" xfId="3" applyFont="1" applyBorder="1" applyAlignment="1">
      <alignment horizontal="center" vertical="center" wrapText="1"/>
    </xf>
    <xf numFmtId="0" fontId="32" fillId="0" borderId="7" xfId="0" applyFont="1" applyBorder="1" applyAlignment="1">
      <alignment horizontal="center" vertical="center" wrapText="1"/>
    </xf>
    <xf numFmtId="0" fontId="32" fillId="0" borderId="7" xfId="0" applyFont="1" applyBorder="1" applyAlignment="1">
      <alignment horizontal="center" vertical="center"/>
    </xf>
    <xf numFmtId="0" fontId="27" fillId="0" borderId="7" xfId="0" applyFont="1" applyBorder="1" applyAlignment="1">
      <alignment horizontal="center"/>
    </xf>
    <xf numFmtId="0" fontId="27" fillId="5" borderId="28" xfId="0" applyFont="1" applyFill="1" applyBorder="1" applyAlignment="1">
      <alignment vertical="top"/>
    </xf>
    <xf numFmtId="0" fontId="27" fillId="5" borderId="7" xfId="0" applyFont="1" applyFill="1" applyBorder="1"/>
    <xf numFmtId="0" fontId="27" fillId="5" borderId="27" xfId="0" applyFont="1" applyFill="1" applyBorder="1" applyAlignment="1">
      <alignment horizontal="left" vertical="center"/>
    </xf>
    <xf numFmtId="0" fontId="25" fillId="6" borderId="7" xfId="0" applyFont="1" applyFill="1" applyBorder="1" applyAlignment="1">
      <alignment horizontal="center"/>
    </xf>
    <xf numFmtId="0" fontId="0" fillId="4" borderId="7" xfId="0" applyFill="1" applyBorder="1"/>
    <xf numFmtId="0" fontId="0" fillId="13" borderId="7" xfId="0" applyFill="1" applyBorder="1"/>
    <xf numFmtId="0" fontId="3" fillId="13" borderId="27" xfId="0" applyFont="1" applyFill="1" applyBorder="1" applyAlignment="1">
      <alignment horizontal="left"/>
    </xf>
    <xf numFmtId="0" fontId="27" fillId="15" borderId="7" xfId="0" applyFont="1" applyFill="1" applyBorder="1" applyAlignment="1" applyProtection="1">
      <alignment horizontal="center" vertical="center"/>
      <protection locked="0"/>
    </xf>
    <xf numFmtId="0" fontId="27" fillId="15" borderId="7" xfId="0" applyFont="1" applyFill="1" applyBorder="1" applyAlignment="1" applyProtection="1">
      <alignment horizontal="center"/>
      <protection locked="0"/>
    </xf>
    <xf numFmtId="44" fontId="12" fillId="14" borderId="7" xfId="2" applyFont="1" applyFill="1" applyBorder="1" applyProtection="1"/>
    <xf numFmtId="2" fontId="12" fillId="15" borderId="7" xfId="0" applyNumberFormat="1" applyFont="1" applyFill="1" applyBorder="1" applyProtection="1">
      <protection locked="0"/>
    </xf>
    <xf numFmtId="0" fontId="7" fillId="4" borderId="7" xfId="0" applyFont="1" applyFill="1" applyBorder="1" applyAlignment="1">
      <alignment horizontal="center" vertical="center"/>
    </xf>
    <xf numFmtId="0" fontId="7" fillId="0" borderId="7" xfId="0" applyFont="1" applyBorder="1" applyAlignment="1">
      <alignment horizontal="center" vertical="center"/>
    </xf>
    <xf numFmtId="165" fontId="7" fillId="0" borderId="7" xfId="0" applyNumberFormat="1" applyFont="1" applyBorder="1" applyAlignment="1">
      <alignment horizontal="center" vertical="center"/>
    </xf>
    <xf numFmtId="0" fontId="7" fillId="7" borderId="7" xfId="0" applyFont="1" applyFill="1" applyBorder="1" applyAlignment="1">
      <alignment horizontal="center" vertical="center" wrapText="1"/>
    </xf>
    <xf numFmtId="0" fontId="7" fillId="0" borderId="0" xfId="0" applyFont="1" applyAlignment="1">
      <alignment horizontal="center" vertical="center" wrapText="1"/>
    </xf>
    <xf numFmtId="2" fontId="12" fillId="14" borderId="7" xfId="0" applyNumberFormat="1" applyFont="1" applyFill="1" applyBorder="1"/>
    <xf numFmtId="0" fontId="13" fillId="14" borderId="7" xfId="0" applyFont="1" applyFill="1" applyBorder="1" applyAlignment="1">
      <alignment horizontal="center" vertical="center"/>
    </xf>
    <xf numFmtId="2" fontId="13" fillId="0" borderId="7" xfId="0" applyNumberFormat="1" applyFont="1" applyBorder="1"/>
    <xf numFmtId="8" fontId="0" fillId="0" borderId="0" xfId="0" applyNumberFormat="1" applyAlignment="1">
      <alignment horizontal="center"/>
    </xf>
    <xf numFmtId="2" fontId="12" fillId="15" borderId="7" xfId="0" applyNumberFormat="1" applyFont="1" applyFill="1" applyBorder="1"/>
    <xf numFmtId="2" fontId="12" fillId="0" borderId="7" xfId="0" applyNumberFormat="1" applyFont="1" applyBorder="1"/>
    <xf numFmtId="2" fontId="16" fillId="0" borderId="7" xfId="0" applyNumberFormat="1" applyFont="1" applyBorder="1"/>
    <xf numFmtId="0" fontId="7" fillId="0" borderId="7" xfId="0" applyFont="1" applyBorder="1"/>
    <xf numFmtId="0" fontId="7" fillId="4" borderId="7" xfId="0" applyFont="1" applyFill="1" applyBorder="1"/>
    <xf numFmtId="2" fontId="7" fillId="4" borderId="7" xfId="0" applyNumberFormat="1" applyFont="1" applyFill="1" applyBorder="1"/>
    <xf numFmtId="0" fontId="3" fillId="0" borderId="7" xfId="0" applyFont="1" applyBorder="1" applyAlignment="1">
      <alignment horizontal="left" vertical="center"/>
    </xf>
    <xf numFmtId="0" fontId="32" fillId="0" borderId="27" xfId="0" applyFont="1" applyBorder="1" applyAlignment="1">
      <alignment horizontal="center" vertical="center" wrapText="1"/>
    </xf>
    <xf numFmtId="0" fontId="0" fillId="0" borderId="7" xfId="0" applyBorder="1" applyAlignment="1">
      <alignment horizontal="center"/>
    </xf>
    <xf numFmtId="0" fontId="3" fillId="0" borderId="7" xfId="0" applyFont="1" applyBorder="1"/>
    <xf numFmtId="0" fontId="0" fillId="4" borderId="26" xfId="0" applyFill="1" applyBorder="1" applyAlignment="1">
      <alignment horizontal="left" vertical="top"/>
    </xf>
    <xf numFmtId="0" fontId="0" fillId="4" borderId="7" xfId="0" applyFill="1" applyBorder="1" applyAlignment="1">
      <alignment horizontal="left" vertical="center"/>
    </xf>
    <xf numFmtId="166" fontId="24" fillId="8" borderId="7" xfId="0" applyNumberFormat="1" applyFont="1" applyFill="1" applyBorder="1" applyAlignment="1">
      <alignment horizontal="center"/>
    </xf>
    <xf numFmtId="0" fontId="0" fillId="4" borderId="7" xfId="0" applyFill="1" applyBorder="1" applyAlignment="1">
      <alignment horizontal="left" vertical="center" wrapText="1"/>
    </xf>
    <xf numFmtId="0" fontId="0" fillId="0" borderId="0" xfId="0" applyAlignment="1">
      <alignment horizontal="center"/>
    </xf>
    <xf numFmtId="0" fontId="4" fillId="0" borderId="0" xfId="0" applyFont="1" applyAlignment="1">
      <alignment horizontal="left"/>
    </xf>
    <xf numFmtId="0" fontId="20"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14" fillId="0" borderId="7" xfId="0" applyFont="1" applyBorder="1" applyAlignment="1">
      <alignment horizontal="center" vertical="top" wrapText="1"/>
    </xf>
    <xf numFmtId="0" fontId="7" fillId="0" borderId="7" xfId="0" applyFont="1" applyBorder="1" applyAlignment="1">
      <alignment horizontal="center" vertical="top" wrapText="1"/>
    </xf>
    <xf numFmtId="0" fontId="0" fillId="0" borderId="0" xfId="0" applyAlignment="1">
      <alignment wrapText="1"/>
    </xf>
    <xf numFmtId="0" fontId="7" fillId="0" borderId="7" xfId="0" applyFont="1" applyBorder="1" applyAlignment="1">
      <alignment horizontal="center" vertical="center" wrapText="1"/>
    </xf>
    <xf numFmtId="167" fontId="7" fillId="0" borderId="7" xfId="0" applyNumberFormat="1" applyFont="1" applyBorder="1" applyAlignment="1">
      <alignment horizontal="center"/>
    </xf>
    <xf numFmtId="0" fontId="7" fillId="4" borderId="7" xfId="0" applyFont="1" applyFill="1" applyBorder="1" applyAlignment="1">
      <alignment horizontal="center"/>
    </xf>
    <xf numFmtId="165" fontId="7" fillId="4" borderId="7" xfId="0" applyNumberFormat="1" applyFont="1" applyFill="1" applyBorder="1" applyAlignment="1">
      <alignment wrapText="1"/>
    </xf>
    <xf numFmtId="167" fontId="7" fillId="0" borderId="0" xfId="0" applyNumberFormat="1" applyFont="1" applyAlignment="1">
      <alignment horizontal="center"/>
    </xf>
    <xf numFmtId="165" fontId="7" fillId="0" borderId="0" xfId="0" applyNumberFormat="1" applyFont="1"/>
    <xf numFmtId="165" fontId="0" fillId="0" borderId="0" xfId="0" applyNumberFormat="1"/>
    <xf numFmtId="167" fontId="0" fillId="10" borderId="7" xfId="0" applyNumberFormat="1" applyFill="1" applyBorder="1" applyAlignment="1" applyProtection="1">
      <alignment horizontal="center"/>
      <protection locked="0"/>
    </xf>
    <xf numFmtId="165" fontId="0" fillId="10" borderId="7" xfId="0" applyNumberFormat="1" applyFill="1" applyBorder="1" applyProtection="1">
      <protection locked="0"/>
    </xf>
    <xf numFmtId="0" fontId="38" fillId="0" borderId="0" xfId="0" applyFont="1" applyProtection="1">
      <protection locked="0"/>
    </xf>
    <xf numFmtId="167" fontId="38" fillId="0" borderId="0" xfId="0" applyNumberFormat="1" applyFont="1" applyAlignment="1" applyProtection="1">
      <alignment horizontal="center"/>
      <protection locked="0"/>
    </xf>
    <xf numFmtId="0" fontId="38" fillId="0" borderId="0" xfId="0" applyFont="1" applyAlignment="1" applyProtection="1">
      <alignment horizontal="center"/>
      <protection locked="0"/>
    </xf>
    <xf numFmtId="168" fontId="38" fillId="0" borderId="0" xfId="0" applyNumberFormat="1" applyFont="1" applyProtection="1">
      <protection locked="0"/>
    </xf>
    <xf numFmtId="168" fontId="0" fillId="0" borderId="0" xfId="0" applyNumberFormat="1" applyProtection="1">
      <protection locked="0"/>
    </xf>
    <xf numFmtId="0" fontId="37" fillId="0" borderId="0" xfId="0" applyFont="1" applyAlignment="1" applyProtection="1">
      <alignment vertical="center"/>
      <protection locked="0"/>
    </xf>
    <xf numFmtId="0" fontId="39" fillId="0" borderId="0" xfId="0" applyFont="1" applyAlignment="1" applyProtection="1">
      <alignment vertical="center"/>
      <protection locked="0"/>
    </xf>
    <xf numFmtId="0" fontId="35" fillId="0" borderId="0" xfId="0" applyFont="1" applyProtection="1">
      <protection locked="0"/>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14" borderId="4" xfId="0" applyFont="1" applyFill="1" applyBorder="1" applyAlignment="1">
      <alignment horizontal="center"/>
    </xf>
    <xf numFmtId="0" fontId="13" fillId="14" borderId="1" xfId="0" applyFont="1" applyFill="1" applyBorder="1" applyAlignment="1" applyProtection="1">
      <alignment horizontal="center" vertical="center"/>
      <protection locked="0"/>
    </xf>
    <xf numFmtId="0" fontId="13" fillId="14" borderId="8" xfId="0" applyFont="1" applyFill="1" applyBorder="1" applyAlignment="1" applyProtection="1">
      <alignment horizontal="center" vertical="center"/>
      <protection locked="0"/>
    </xf>
    <xf numFmtId="0" fontId="13" fillId="14" borderId="4" xfId="0" applyFont="1" applyFill="1" applyBorder="1" applyAlignment="1" applyProtection="1">
      <alignment horizontal="center" vertical="center"/>
      <protection locked="0"/>
    </xf>
    <xf numFmtId="0" fontId="4" fillId="0" borderId="0" xfId="0" applyFont="1" applyAlignment="1">
      <alignment horizontal="center" vertical="center"/>
    </xf>
    <xf numFmtId="0" fontId="2" fillId="0" borderId="32"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 fillId="0" borderId="35" xfId="0" applyFont="1" applyBorder="1" applyAlignment="1">
      <alignment horizontal="center"/>
    </xf>
    <xf numFmtId="0" fontId="5" fillId="0" borderId="0" xfId="0" applyFont="1" applyAlignment="1">
      <alignment horizont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7" fillId="5" borderId="26" xfId="0" applyFont="1" applyFill="1" applyBorder="1" applyAlignment="1" applyProtection="1">
      <alignment horizontal="center" vertical="center"/>
      <protection locked="0"/>
    </xf>
    <xf numFmtId="0" fontId="27" fillId="5" borderId="27" xfId="0" applyFont="1" applyFill="1" applyBorder="1" applyAlignment="1" applyProtection="1">
      <alignment horizontal="center" vertical="center"/>
      <protection locked="0"/>
    </xf>
    <xf numFmtId="0" fontId="27" fillId="0" borderId="26" xfId="0" applyFont="1" applyBorder="1" applyAlignment="1">
      <alignment horizontal="center"/>
    </xf>
    <xf numFmtId="0" fontId="27" fillId="0" borderId="27" xfId="0" applyFont="1" applyBorder="1" applyAlignment="1">
      <alignment horizontal="center"/>
    </xf>
    <xf numFmtId="0" fontId="13" fillId="14" borderId="4" xfId="0" applyFont="1" applyFill="1" applyBorder="1" applyProtection="1">
      <protection locked="0"/>
    </xf>
    <xf numFmtId="0" fontId="28" fillId="0" borderId="26" xfId="3" applyFont="1" applyBorder="1" applyAlignment="1">
      <alignment horizontal="left" vertical="center" wrapText="1"/>
    </xf>
    <xf numFmtId="0" fontId="28" fillId="0" borderId="27" xfId="3" applyFont="1" applyBorder="1" applyAlignment="1">
      <alignment horizontal="left" vertical="center" wrapText="1"/>
    </xf>
    <xf numFmtId="0" fontId="28" fillId="13" borderId="26" xfId="3" applyFont="1" applyFill="1" applyBorder="1" applyAlignment="1">
      <alignment horizontal="left" vertical="center" wrapText="1"/>
    </xf>
    <xf numFmtId="0" fontId="28" fillId="13" borderId="27" xfId="3" applyFont="1" applyFill="1" applyBorder="1" applyAlignment="1">
      <alignment horizontal="left" vertical="center" wrapText="1"/>
    </xf>
    <xf numFmtId="0" fontId="27" fillId="0" borderId="26" xfId="3" applyFont="1" applyBorder="1" applyAlignment="1">
      <alignment horizontal="left" vertical="center"/>
    </xf>
    <xf numFmtId="0" fontId="27" fillId="0" borderId="27" xfId="3" applyFont="1" applyBorder="1" applyAlignment="1">
      <alignment horizontal="left" vertical="center"/>
    </xf>
    <xf numFmtId="0" fontId="25" fillId="0" borderId="26"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7" xfId="0" applyFont="1" applyBorder="1" applyAlignment="1">
      <alignment horizontal="center" vertical="center" wrapText="1"/>
    </xf>
    <xf numFmtId="0" fontId="25" fillId="3" borderId="1"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6" xfId="0" applyFont="1" applyFill="1" applyBorder="1" applyAlignment="1">
      <alignment horizontal="center" vertical="center"/>
    </xf>
    <xf numFmtId="0" fontId="27" fillId="13" borderId="26" xfId="3" applyFont="1" applyFill="1" applyBorder="1" applyAlignment="1">
      <alignment horizontal="left" vertical="center"/>
    </xf>
    <xf numFmtId="0" fontId="27" fillId="13" borderId="27" xfId="3" applyFont="1" applyFill="1" applyBorder="1" applyAlignment="1">
      <alignment horizontal="left" vertical="center"/>
    </xf>
    <xf numFmtId="0" fontId="28" fillId="0" borderId="2" xfId="3" applyFont="1" applyBorder="1" applyAlignment="1">
      <alignment horizontal="left" vertical="center" wrapText="1"/>
    </xf>
    <xf numFmtId="0" fontId="28" fillId="0" borderId="3" xfId="3" applyFont="1" applyBorder="1" applyAlignment="1">
      <alignment horizontal="left" vertical="center" wrapText="1"/>
    </xf>
    <xf numFmtId="0" fontId="14" fillId="0" borderId="9" xfId="0" applyFont="1" applyBorder="1" applyAlignment="1">
      <alignment horizontal="center"/>
    </xf>
    <xf numFmtId="0" fontId="14" fillId="0" borderId="10" xfId="0" applyFont="1" applyBorder="1" applyAlignment="1">
      <alignment horizontal="center"/>
    </xf>
    <xf numFmtId="0" fontId="13" fillId="0" borderId="11" xfId="0" applyFont="1" applyBorder="1"/>
    <xf numFmtId="0" fontId="7" fillId="0" borderId="12" xfId="0" applyFont="1" applyBorder="1" applyAlignment="1">
      <alignment horizontal="center" vertical="center"/>
    </xf>
    <xf numFmtId="0" fontId="0" fillId="0" borderId="13" xfId="0" applyBorder="1"/>
    <xf numFmtId="0" fontId="7" fillId="0" borderId="15" xfId="0" applyFont="1" applyBorder="1" applyAlignment="1">
      <alignment horizontal="center" vertical="center"/>
    </xf>
    <xf numFmtId="0" fontId="0" fillId="0" borderId="16" xfId="0" applyBorder="1"/>
    <xf numFmtId="164" fontId="7" fillId="0" borderId="17" xfId="0" applyNumberFormat="1" applyFont="1" applyBorder="1" applyAlignment="1">
      <alignment horizontal="center" vertical="center"/>
    </xf>
    <xf numFmtId="164" fontId="7" fillId="0" borderId="19" xfId="0" applyNumberFormat="1" applyFont="1" applyBorder="1" applyAlignment="1">
      <alignment horizontal="center" vertical="center"/>
    </xf>
    <xf numFmtId="0" fontId="7" fillId="0" borderId="18" xfId="0" applyFont="1" applyBorder="1" applyAlignment="1">
      <alignment horizontal="center" vertical="center"/>
    </xf>
    <xf numFmtId="0" fontId="0" fillId="0" borderId="7" xfId="0" applyBorder="1"/>
    <xf numFmtId="0" fontId="7" fillId="0" borderId="20" xfId="0" applyFont="1" applyBorder="1" applyAlignment="1">
      <alignment horizontal="center" vertical="center" wrapText="1"/>
    </xf>
    <xf numFmtId="0" fontId="0" fillId="0" borderId="21" xfId="0" applyBorder="1"/>
    <xf numFmtId="0" fontId="12" fillId="0" borderId="0" xfId="0" applyFont="1" applyAlignment="1">
      <alignment horizontal="center" vertical="center"/>
    </xf>
    <xf numFmtId="0" fontId="13" fillId="0" borderId="0" xfId="0" applyFont="1" applyAlignment="1">
      <alignment horizontal="center" vertical="center"/>
    </xf>
    <xf numFmtId="0" fontId="9" fillId="0" borderId="0" xfId="0" applyFont="1" applyAlignment="1">
      <alignment vertical="center" wrapText="1"/>
    </xf>
    <xf numFmtId="0" fontId="0" fillId="0" borderId="0" xfId="0"/>
    <xf numFmtId="0" fontId="24" fillId="12" borderId="25" xfId="0" applyFont="1" applyFill="1" applyBorder="1" applyAlignment="1">
      <alignment horizontal="center" vertical="center" wrapText="1"/>
    </xf>
    <xf numFmtId="0" fontId="27" fillId="5" borderId="26" xfId="0" applyFont="1" applyFill="1" applyBorder="1" applyAlignment="1">
      <alignment vertical="top"/>
    </xf>
    <xf numFmtId="0" fontId="27" fillId="5" borderId="28" xfId="0" applyFont="1" applyFill="1" applyBorder="1" applyAlignment="1">
      <alignment vertical="top"/>
    </xf>
    <xf numFmtId="0" fontId="27" fillId="5" borderId="27" xfId="0" applyFont="1" applyFill="1" applyBorder="1" applyAlignment="1">
      <alignment vertical="top"/>
    </xf>
    <xf numFmtId="0" fontId="27" fillId="5" borderId="26" xfId="0" applyFont="1" applyFill="1" applyBorder="1" applyAlignment="1">
      <alignment horizontal="left" vertical="center"/>
    </xf>
    <xf numFmtId="0" fontId="27" fillId="5" borderId="28" xfId="0" applyFont="1" applyFill="1" applyBorder="1" applyAlignment="1">
      <alignment horizontal="left" vertical="center"/>
    </xf>
    <xf numFmtId="0" fontId="27" fillId="5" borderId="27" xfId="0" applyFont="1" applyFill="1" applyBorder="1" applyAlignment="1">
      <alignment horizontal="left" vertical="center"/>
    </xf>
    <xf numFmtId="0" fontId="3" fillId="13" borderId="26" xfId="0" applyFont="1" applyFill="1" applyBorder="1" applyAlignment="1">
      <alignment horizontal="left"/>
    </xf>
    <xf numFmtId="0" fontId="3" fillId="13" borderId="28" xfId="0" applyFont="1" applyFill="1" applyBorder="1" applyAlignment="1">
      <alignment horizontal="left"/>
    </xf>
    <xf numFmtId="0" fontId="3" fillId="13" borderId="27" xfId="0" applyFont="1" applyFill="1" applyBorder="1" applyAlignment="1">
      <alignment horizontal="left"/>
    </xf>
    <xf numFmtId="0" fontId="27" fillId="0" borderId="26" xfId="0" applyFont="1" applyBorder="1" applyAlignment="1" applyProtection="1">
      <alignment horizontal="left" vertical="center"/>
      <protection locked="0"/>
    </xf>
    <xf numFmtId="0" fontId="27" fillId="0" borderId="27" xfId="0" applyFont="1" applyBorder="1" applyAlignment="1" applyProtection="1">
      <alignment horizontal="left" vertical="center"/>
      <protection locked="0"/>
    </xf>
    <xf numFmtId="0" fontId="33" fillId="0" borderId="26"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0" fillId="0" borderId="32" xfId="0" applyBorder="1" applyAlignment="1">
      <alignment horizontal="left" vertical="center" wrapText="1"/>
    </xf>
    <xf numFmtId="0" fontId="0" fillId="0" borderId="34" xfId="0" applyBorder="1" applyAlignment="1">
      <alignment horizontal="left" vertical="center" wrapText="1"/>
    </xf>
    <xf numFmtId="0" fontId="3" fillId="4" borderId="7" xfId="0" applyFont="1" applyFill="1" applyBorder="1" applyAlignment="1">
      <alignment horizontal="left" vertical="center" wrapText="1"/>
    </xf>
    <xf numFmtId="0" fontId="0" fillId="4" borderId="7" xfId="0" applyFill="1" applyBorder="1" applyAlignment="1">
      <alignment horizontal="left" vertical="center" wrapText="1"/>
    </xf>
    <xf numFmtId="0" fontId="24"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0" borderId="26" xfId="0" applyFont="1" applyBorder="1" applyAlignment="1">
      <alignment horizontal="center" vertical="top" wrapText="1"/>
    </xf>
    <xf numFmtId="0" fontId="24" fillId="0" borderId="28" xfId="0" applyFont="1" applyBorder="1" applyAlignment="1">
      <alignment horizontal="center" vertical="top" wrapText="1"/>
    </xf>
    <xf numFmtId="0" fontId="24" fillId="0" borderId="27" xfId="0" applyFont="1" applyBorder="1" applyAlignment="1">
      <alignment horizontal="center" vertical="top" wrapText="1"/>
    </xf>
    <xf numFmtId="166" fontId="24" fillId="0" borderId="26" xfId="1" applyNumberFormat="1" applyFont="1" applyFill="1" applyBorder="1" applyAlignment="1" applyProtection="1">
      <alignment horizontal="center"/>
    </xf>
    <xf numFmtId="166" fontId="24" fillId="0" borderId="27" xfId="1" applyNumberFormat="1" applyFont="1" applyFill="1" applyBorder="1" applyAlignment="1" applyProtection="1">
      <alignment horizontal="center"/>
    </xf>
    <xf numFmtId="0" fontId="0" fillId="4" borderId="7" xfId="0" applyFill="1" applyBorder="1" applyAlignment="1">
      <alignment horizontal="left" vertical="top"/>
    </xf>
    <xf numFmtId="0" fontId="0" fillId="4" borderId="7" xfId="0" applyFill="1" applyBorder="1" applyAlignment="1">
      <alignment horizontal="left" vertical="center"/>
    </xf>
    <xf numFmtId="0" fontId="34" fillId="0" borderId="7" xfId="0" applyFont="1" applyBorder="1" applyAlignment="1">
      <alignment horizontal="left" vertical="center" wrapText="1"/>
    </xf>
    <xf numFmtId="0" fontId="34" fillId="0" borderId="7" xfId="0" applyFont="1" applyBorder="1" applyAlignment="1">
      <alignment horizontal="left" vertical="center"/>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12" fillId="14" borderId="7" xfId="0" applyFont="1" applyFill="1" applyBorder="1" applyAlignment="1">
      <alignment horizontal="left" vertical="center"/>
    </xf>
    <xf numFmtId="0" fontId="13" fillId="0" borderId="7" xfId="0" applyFont="1" applyBorder="1" applyAlignment="1" applyProtection="1">
      <alignment horizontal="left"/>
      <protection locked="0"/>
    </xf>
    <xf numFmtId="0" fontId="14" fillId="7" borderId="26"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13" fillId="15" borderId="7" xfId="0" applyFont="1" applyFill="1" applyBorder="1" applyAlignment="1">
      <alignment horizontal="left"/>
    </xf>
    <xf numFmtId="0" fontId="14" fillId="0" borderId="29" xfId="0" applyFont="1" applyBorder="1" applyAlignment="1">
      <alignment horizontal="center"/>
    </xf>
    <xf numFmtId="0" fontId="14" fillId="0" borderId="30" xfId="0" applyFont="1" applyBorder="1" applyAlignment="1">
      <alignment horizontal="center"/>
    </xf>
    <xf numFmtId="0" fontId="12" fillId="0" borderId="0" xfId="0" applyFont="1" applyAlignment="1">
      <alignment horizontal="left" vertical="center" wrapText="1"/>
    </xf>
    <xf numFmtId="0" fontId="0" fillId="0" borderId="0" xfId="0" applyAlignment="1">
      <alignment horizontal="left" vertical="center" wrapText="1"/>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7" fillId="0" borderId="0" xfId="0" applyFont="1" applyAlignment="1" applyProtection="1">
      <alignment horizontal="left" vertical="center"/>
      <protection locked="0"/>
    </xf>
    <xf numFmtId="0" fontId="40" fillId="0" borderId="31" xfId="0" applyFont="1" applyBorder="1" applyAlignment="1" applyProtection="1">
      <alignment vertical="top"/>
      <protection locked="0"/>
    </xf>
    <xf numFmtId="165" fontId="3" fillId="11" borderId="1" xfId="0" applyNumberFormat="1" applyFont="1" applyFill="1" applyBorder="1" applyAlignment="1" applyProtection="1">
      <alignment horizontal="left" vertical="center" wrapText="1"/>
      <protection locked="0"/>
    </xf>
    <xf numFmtId="165" fontId="3" fillId="11" borderId="8" xfId="0" applyNumberFormat="1" applyFont="1" applyFill="1" applyBorder="1" applyAlignment="1" applyProtection="1">
      <alignment horizontal="left" vertical="center" wrapText="1"/>
      <protection locked="0"/>
    </xf>
    <xf numFmtId="165" fontId="3" fillId="11" borderId="4" xfId="0" applyNumberFormat="1" applyFont="1" applyFill="1" applyBorder="1" applyAlignment="1" applyProtection="1">
      <alignment horizontal="left" vertical="center" wrapText="1"/>
      <protection locked="0"/>
    </xf>
    <xf numFmtId="0" fontId="0" fillId="0" borderId="29"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left" vertical="center" wrapText="1"/>
    </xf>
    <xf numFmtId="0" fontId="0" fillId="0" borderId="36" xfId="0" applyBorder="1" applyAlignment="1">
      <alignment horizontal="left" vertical="center" wrapText="1"/>
    </xf>
    <xf numFmtId="0" fontId="0" fillId="0" borderId="30" xfId="0" applyBorder="1" applyAlignment="1">
      <alignment horizontal="left" vertical="center" wrapText="1"/>
    </xf>
  </cellXfs>
  <cellStyles count="5">
    <cellStyle name="Milliers" xfId="1" builtinId="3"/>
    <cellStyle name="Monétaire" xfId="2" builtinId="4"/>
    <cellStyle name="Normal" xfId="0" builtinId="0"/>
    <cellStyle name="Normal 2" xfId="3" xr:uid="{00000000-0005-0000-0000-000003000000}"/>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50798</xdr:colOff>
      <xdr:row>0</xdr:row>
      <xdr:rowOff>95250</xdr:rowOff>
    </xdr:from>
    <xdr:to>
      <xdr:col>8</xdr:col>
      <xdr:colOff>504204</xdr:colOff>
      <xdr:row>1</xdr:row>
      <xdr:rowOff>353497</xdr:rowOff>
    </xdr:to>
    <xdr:pic>
      <xdr:nvPicPr>
        <xdr:cNvPr id="3" name="Image 2">
          <a:extLst>
            <a:ext uri="{FF2B5EF4-FFF2-40B4-BE49-F238E27FC236}">
              <a16:creationId xmlns:a16="http://schemas.microsoft.com/office/drawing/2014/main" id="{9FB5618F-A0F8-45D6-A52C-4F08F5CB5129}"/>
            </a:ext>
          </a:extLst>
        </xdr:cNvPr>
        <xdr:cNvPicPr>
          <a:picLocks noChangeAspect="1"/>
        </xdr:cNvPicPr>
      </xdr:nvPicPr>
      <xdr:blipFill>
        <a:blip xmlns:r="http://schemas.openxmlformats.org/officeDocument/2006/relationships" r:embed="rId1"/>
        <a:stretch/>
      </xdr:blipFill>
      <xdr:spPr bwMode="auto">
        <a:xfrm>
          <a:off x="4638673" y="95250"/>
          <a:ext cx="4441206" cy="8551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50798</xdr:colOff>
      <xdr:row>0</xdr:row>
      <xdr:rowOff>95250</xdr:rowOff>
    </xdr:from>
    <xdr:to>
      <xdr:col>8</xdr:col>
      <xdr:colOff>104154</xdr:colOff>
      <xdr:row>1</xdr:row>
      <xdr:rowOff>353497</xdr:rowOff>
    </xdr:to>
    <xdr:pic>
      <xdr:nvPicPr>
        <xdr:cNvPr id="2" name="Image 1">
          <a:extLst>
            <a:ext uri="{FF2B5EF4-FFF2-40B4-BE49-F238E27FC236}">
              <a16:creationId xmlns:a16="http://schemas.microsoft.com/office/drawing/2014/main" id="{53EAD6A5-C3E1-425F-98A8-CF6B8CD65B30}"/>
            </a:ext>
          </a:extLst>
        </xdr:cNvPr>
        <xdr:cNvPicPr>
          <a:picLocks noChangeAspect="1"/>
        </xdr:cNvPicPr>
      </xdr:nvPicPr>
      <xdr:blipFill>
        <a:blip xmlns:r="http://schemas.openxmlformats.org/officeDocument/2006/relationships" r:embed="rId1"/>
        <a:stretch/>
      </xdr:blipFill>
      <xdr:spPr bwMode="auto">
        <a:xfrm>
          <a:off x="4638673" y="95250"/>
          <a:ext cx="4441206" cy="855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50798</xdr:colOff>
      <xdr:row>0</xdr:row>
      <xdr:rowOff>95250</xdr:rowOff>
    </xdr:from>
    <xdr:to>
      <xdr:col>7</xdr:col>
      <xdr:colOff>669304</xdr:colOff>
      <xdr:row>1</xdr:row>
      <xdr:rowOff>353497</xdr:rowOff>
    </xdr:to>
    <xdr:pic>
      <xdr:nvPicPr>
        <xdr:cNvPr id="4" name="Image 3">
          <a:extLst>
            <a:ext uri="{FF2B5EF4-FFF2-40B4-BE49-F238E27FC236}">
              <a16:creationId xmlns:a16="http://schemas.microsoft.com/office/drawing/2014/main" id="{AC667241-AE50-41D5-BAA6-5DF5A4744672}"/>
            </a:ext>
          </a:extLst>
        </xdr:cNvPr>
        <xdr:cNvPicPr>
          <a:picLocks noChangeAspect="1"/>
        </xdr:cNvPicPr>
      </xdr:nvPicPr>
      <xdr:blipFill>
        <a:blip xmlns:r="http://schemas.openxmlformats.org/officeDocument/2006/relationships" r:embed="rId1"/>
        <a:stretch/>
      </xdr:blipFill>
      <xdr:spPr bwMode="auto">
        <a:xfrm>
          <a:off x="4641848" y="95250"/>
          <a:ext cx="4438031" cy="8583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1431924</xdr:colOff>
      <xdr:row>0</xdr:row>
      <xdr:rowOff>60324</xdr:rowOff>
    </xdr:from>
    <xdr:to>
      <xdr:col>5</xdr:col>
      <xdr:colOff>1905</xdr:colOff>
      <xdr:row>0</xdr:row>
      <xdr:rowOff>751840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xdr:blipFill>
      <xdr:spPr bwMode="auto">
        <a:xfrm>
          <a:off x="4756149" y="60324"/>
          <a:ext cx="3865881" cy="694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584198</xdr:colOff>
      <xdr:row>0</xdr:row>
      <xdr:rowOff>95250</xdr:rowOff>
    </xdr:from>
    <xdr:to>
      <xdr:col>9</xdr:col>
      <xdr:colOff>2240929</xdr:colOff>
      <xdr:row>1</xdr:row>
      <xdr:rowOff>350322</xdr:rowOff>
    </xdr:to>
    <xdr:pic>
      <xdr:nvPicPr>
        <xdr:cNvPr id="4" name="Image 3">
          <a:extLst>
            <a:ext uri="{FF2B5EF4-FFF2-40B4-BE49-F238E27FC236}">
              <a16:creationId xmlns:a16="http://schemas.microsoft.com/office/drawing/2014/main" id="{1C793213-EC39-417C-96F2-E37B1D257DC4}"/>
            </a:ext>
          </a:extLst>
        </xdr:cNvPr>
        <xdr:cNvPicPr>
          <a:picLocks noChangeAspect="1"/>
        </xdr:cNvPicPr>
      </xdr:nvPicPr>
      <xdr:blipFill>
        <a:blip xmlns:r="http://schemas.openxmlformats.org/officeDocument/2006/relationships" r:embed="rId1"/>
        <a:stretch/>
      </xdr:blipFill>
      <xdr:spPr bwMode="auto">
        <a:xfrm>
          <a:off x="6600823" y="95250"/>
          <a:ext cx="4418981" cy="8583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workbookViewId="0">
      <selection activeCell="C1" sqref="C1:E1"/>
    </sheetView>
  </sheetViews>
  <sheetFormatPr baseColWidth="10" defaultColWidth="11.453125" defaultRowHeight="15" customHeight="1" x14ac:dyDescent="0.35"/>
  <cols>
    <col min="1" max="1" width="17.6328125" style="1" customWidth="1"/>
    <col min="2" max="2" width="18.90625" style="1" customWidth="1"/>
    <col min="3" max="3" width="17.54296875" style="1" customWidth="1"/>
    <col min="4" max="4" width="14.6328125" style="1" customWidth="1"/>
    <col min="5" max="5" width="17.26953125" style="1" customWidth="1"/>
    <col min="6" max="6" width="12.81640625" style="1" customWidth="1"/>
    <col min="7" max="7" width="35.6328125" style="1" customWidth="1"/>
    <col min="8" max="9" width="8.6328125" style="1" customWidth="1"/>
    <col min="10" max="16384" width="11.453125" style="1"/>
  </cols>
  <sheetData>
    <row r="1" spans="1:10" ht="47" customHeight="1" thickBot="1" x14ac:dyDescent="0.4">
      <c r="A1" s="188" t="s">
        <v>0</v>
      </c>
      <c r="B1" s="188"/>
      <c r="C1" s="189"/>
      <c r="D1" s="190"/>
      <c r="E1" s="191"/>
      <c r="F1"/>
      <c r="G1"/>
      <c r="H1"/>
      <c r="I1" s="14"/>
    </row>
    <row r="2" spans="1:10" ht="47" customHeight="1" thickBot="1" x14ac:dyDescent="0.4">
      <c r="A2" s="188" t="s">
        <v>1</v>
      </c>
      <c r="B2" s="188"/>
      <c r="C2" s="189"/>
      <c r="D2" s="190"/>
      <c r="E2" s="191"/>
      <c r="F2" s="192" t="s">
        <v>2</v>
      </c>
      <c r="G2" s="193"/>
      <c r="H2" s="193"/>
      <c r="I2" s="193"/>
    </row>
    <row r="3" spans="1:10" ht="15" customHeight="1" x14ac:dyDescent="0.35">
      <c r="A3"/>
      <c r="B3"/>
      <c r="C3"/>
      <c r="D3"/>
      <c r="E3" s="70"/>
      <c r="F3"/>
      <c r="G3"/>
      <c r="H3"/>
      <c r="I3"/>
    </row>
    <row r="4" spans="1:10" ht="14.5" x14ac:dyDescent="0.35">
      <c r="A4" s="3" t="s">
        <v>284</v>
      </c>
      <c r="B4"/>
      <c r="C4" s="4"/>
      <c r="D4"/>
      <c r="E4"/>
      <c r="F4"/>
      <c r="G4"/>
      <c r="H4"/>
      <c r="I4"/>
    </row>
    <row r="5" spans="1:10" ht="14.5" x14ac:dyDescent="0.35">
      <c r="A5" s="3"/>
      <c r="B5"/>
      <c r="C5" s="4"/>
      <c r="D5"/>
      <c r="E5"/>
      <c r="F5"/>
      <c r="G5"/>
      <c r="H5"/>
      <c r="I5"/>
    </row>
    <row r="6" spans="1:10" ht="14.5" x14ac:dyDescent="0.35">
      <c r="A6" s="5" t="s">
        <v>3</v>
      </c>
      <c r="B6"/>
      <c r="C6" s="4"/>
      <c r="D6"/>
      <c r="E6"/>
      <c r="F6"/>
      <c r="G6"/>
      <c r="H6"/>
      <c r="I6"/>
    </row>
    <row r="7" spans="1:10" ht="14.5" x14ac:dyDescent="0.35">
      <c r="A7" s="6" t="s">
        <v>4</v>
      </c>
      <c r="B7"/>
      <c r="C7" s="4"/>
      <c r="D7"/>
      <c r="E7"/>
      <c r="F7"/>
      <c r="G7"/>
      <c r="H7"/>
      <c r="I7"/>
    </row>
    <row r="8" spans="1:10" ht="14.5" x14ac:dyDescent="0.35">
      <c r="A8" s="6" t="s">
        <v>5</v>
      </c>
      <c r="B8"/>
      <c r="C8" s="5"/>
      <c r="D8" s="6"/>
      <c r="E8" s="6"/>
      <c r="F8" s="6"/>
      <c r="G8" s="6"/>
      <c r="H8"/>
      <c r="I8"/>
    </row>
    <row r="9" spans="1:10" ht="14.5" x14ac:dyDescent="0.35">
      <c r="A9" s="6" t="s">
        <v>6</v>
      </c>
      <c r="B9"/>
      <c r="C9" s="5"/>
      <c r="D9" s="6"/>
      <c r="E9" s="6"/>
      <c r="F9" s="6"/>
      <c r="G9" s="6"/>
      <c r="H9"/>
      <c r="I9"/>
    </row>
    <row r="10" spans="1:10" ht="14.5" x14ac:dyDescent="0.35">
      <c r="A10"/>
      <c r="B10" s="4"/>
      <c r="C10" s="4"/>
      <c r="D10"/>
      <c r="E10"/>
      <c r="F10"/>
      <c r="G10"/>
      <c r="H10"/>
      <c r="I10"/>
    </row>
    <row r="11" spans="1:10" s="7" customFormat="1" ht="29.15" customHeight="1" x14ac:dyDescent="0.35">
      <c r="A11" s="194" t="s">
        <v>7</v>
      </c>
      <c r="B11" s="196" t="s">
        <v>8</v>
      </c>
      <c r="C11" s="182" t="s">
        <v>9</v>
      </c>
      <c r="D11" s="198" t="s">
        <v>10</v>
      </c>
      <c r="E11" s="194" t="s">
        <v>11</v>
      </c>
      <c r="F11" s="194" t="s">
        <v>12</v>
      </c>
      <c r="G11" s="194" t="s">
        <v>13</v>
      </c>
      <c r="H11" s="196" t="s">
        <v>14</v>
      </c>
      <c r="I11" s="198"/>
    </row>
    <row r="12" spans="1:10" s="7" customFormat="1" ht="14.75" customHeight="1" x14ac:dyDescent="0.35">
      <c r="A12" s="195"/>
      <c r="B12" s="197"/>
      <c r="C12" s="183" t="s">
        <v>15</v>
      </c>
      <c r="D12" s="199"/>
      <c r="E12" s="195"/>
      <c r="F12" s="195"/>
      <c r="G12" s="195"/>
      <c r="H12" s="197" t="s">
        <v>16</v>
      </c>
      <c r="I12" s="199"/>
    </row>
    <row r="13" spans="1:10" ht="15" customHeight="1" x14ac:dyDescent="0.35">
      <c r="A13" s="71" t="s">
        <v>17</v>
      </c>
      <c r="B13" s="71" t="s">
        <v>18</v>
      </c>
      <c r="C13" s="184" t="s">
        <v>19</v>
      </c>
      <c r="D13" s="71">
        <v>24</v>
      </c>
      <c r="E13" s="71" t="s">
        <v>20</v>
      </c>
      <c r="F13" s="71"/>
      <c r="G13" s="71" t="s">
        <v>21</v>
      </c>
      <c r="H13" s="71" t="s">
        <v>22</v>
      </c>
      <c r="I13" s="71">
        <v>151</v>
      </c>
      <c r="J13" s="185" t="s">
        <v>23</v>
      </c>
    </row>
    <row r="14" spans="1:10" ht="15" customHeight="1" x14ac:dyDescent="0.35">
      <c r="A14" s="71" t="s">
        <v>24</v>
      </c>
      <c r="B14" s="71" t="s">
        <v>25</v>
      </c>
      <c r="C14" s="184" t="s">
        <v>19</v>
      </c>
      <c r="D14" s="71">
        <v>24</v>
      </c>
      <c r="E14" s="71" t="s">
        <v>20</v>
      </c>
      <c r="F14" s="71"/>
      <c r="G14" s="71" t="s">
        <v>21</v>
      </c>
      <c r="H14" s="71" t="s">
        <v>22</v>
      </c>
      <c r="I14" s="71">
        <v>152</v>
      </c>
      <c r="J14" s="186"/>
    </row>
    <row r="15" spans="1:10" ht="14.5" x14ac:dyDescent="0.35">
      <c r="A15" s="71" t="s">
        <v>26</v>
      </c>
      <c r="B15" s="71" t="s">
        <v>27</v>
      </c>
      <c r="C15" s="184" t="s">
        <v>19</v>
      </c>
      <c r="D15" s="71">
        <v>14</v>
      </c>
      <c r="E15" s="71" t="s">
        <v>20</v>
      </c>
      <c r="F15" s="71"/>
      <c r="G15" s="71" t="s">
        <v>21</v>
      </c>
      <c r="H15" s="71" t="s">
        <v>22</v>
      </c>
      <c r="I15" s="71">
        <v>151</v>
      </c>
      <c r="J15" s="186"/>
    </row>
    <row r="16" spans="1:10" ht="14.5" x14ac:dyDescent="0.35">
      <c r="A16" s="71" t="s">
        <v>28</v>
      </c>
      <c r="B16" s="71" t="s">
        <v>29</v>
      </c>
      <c r="C16" s="184" t="s">
        <v>30</v>
      </c>
      <c r="D16" s="71">
        <v>8</v>
      </c>
      <c r="E16" s="71" t="s">
        <v>20</v>
      </c>
      <c r="F16" s="71"/>
      <c r="G16" s="71" t="s">
        <v>31</v>
      </c>
      <c r="H16" s="71" t="s">
        <v>32</v>
      </c>
      <c r="I16" s="71">
        <v>28</v>
      </c>
      <c r="J16" s="186"/>
    </row>
    <row r="17" spans="1:10" ht="14.5" x14ac:dyDescent="0.35">
      <c r="A17" s="71" t="s">
        <v>17</v>
      </c>
      <c r="B17" s="71" t="s">
        <v>33</v>
      </c>
      <c r="C17" s="184" t="s">
        <v>30</v>
      </c>
      <c r="D17" s="72">
        <v>8</v>
      </c>
      <c r="E17" s="71" t="s">
        <v>20</v>
      </c>
      <c r="F17" s="72"/>
      <c r="G17" s="71" t="s">
        <v>31</v>
      </c>
      <c r="H17" s="72" t="s">
        <v>32</v>
      </c>
      <c r="I17" s="72">
        <v>29</v>
      </c>
      <c r="J17" s="187"/>
    </row>
    <row r="18" spans="1:10" ht="14.5" x14ac:dyDescent="0.35">
      <c r="A18" s="10"/>
      <c r="B18" s="10"/>
      <c r="C18" s="11"/>
      <c r="D18" s="12"/>
      <c r="E18" s="12"/>
      <c r="F18" s="12"/>
      <c r="G18" s="69"/>
      <c r="H18" s="12"/>
      <c r="I18" s="12"/>
    </row>
    <row r="19" spans="1:10" ht="14.5" x14ac:dyDescent="0.35">
      <c r="A19" s="10"/>
      <c r="B19" s="10"/>
      <c r="C19" s="11"/>
      <c r="D19" s="12"/>
      <c r="E19" s="12"/>
      <c r="F19" s="12"/>
      <c r="G19" s="69"/>
      <c r="H19" s="12"/>
      <c r="I19" s="12"/>
    </row>
    <row r="20" spans="1:10" ht="14.5" x14ac:dyDescent="0.35">
      <c r="A20" s="10"/>
      <c r="B20" s="10"/>
      <c r="C20" s="11"/>
      <c r="D20" s="12"/>
      <c r="E20" s="12"/>
      <c r="F20" s="12"/>
      <c r="G20" s="69"/>
      <c r="H20" s="12"/>
      <c r="I20" s="12"/>
    </row>
    <row r="21" spans="1:10" ht="14.5" x14ac:dyDescent="0.35">
      <c r="A21" s="10"/>
      <c r="B21" s="10"/>
      <c r="C21" s="11"/>
      <c r="D21" s="12"/>
      <c r="E21" s="12"/>
      <c r="F21" s="12"/>
      <c r="G21" s="69"/>
      <c r="H21" s="12"/>
      <c r="I21" s="12"/>
    </row>
    <row r="22" spans="1:10" ht="14.5" x14ac:dyDescent="0.35">
      <c r="A22" s="10"/>
      <c r="B22" s="10"/>
      <c r="C22" s="11"/>
      <c r="D22" s="12"/>
      <c r="E22" s="12"/>
      <c r="F22" s="12"/>
      <c r="G22" s="69"/>
      <c r="H22" s="12"/>
      <c r="I22" s="12"/>
    </row>
    <row r="23" spans="1:10" ht="14.5" x14ac:dyDescent="0.35">
      <c r="A23" s="10"/>
      <c r="B23" s="10"/>
      <c r="C23" s="11"/>
      <c r="D23" s="12"/>
      <c r="E23" s="12"/>
      <c r="F23" s="12"/>
      <c r="G23" s="69"/>
      <c r="H23" s="12"/>
      <c r="I23" s="12"/>
    </row>
    <row r="24" spans="1:10" ht="14.5" x14ac:dyDescent="0.35">
      <c r="A24" s="10"/>
      <c r="B24" s="10"/>
      <c r="C24" s="11"/>
      <c r="D24" s="12"/>
      <c r="E24" s="12"/>
      <c r="F24" s="12"/>
      <c r="G24" s="69"/>
      <c r="H24" s="12"/>
      <c r="I24" s="12"/>
    </row>
    <row r="25" spans="1:10" ht="14.5" x14ac:dyDescent="0.35">
      <c r="A25" s="10"/>
      <c r="B25" s="10"/>
      <c r="C25" s="11"/>
      <c r="D25" s="12"/>
      <c r="E25" s="12"/>
      <c r="F25" s="12"/>
      <c r="G25" s="69"/>
      <c r="H25" s="12"/>
      <c r="I25" s="12"/>
    </row>
    <row r="26" spans="1:10" ht="14.5" x14ac:dyDescent="0.35">
      <c r="A26" s="10"/>
      <c r="B26" s="10"/>
      <c r="C26" s="11"/>
      <c r="D26" s="12"/>
      <c r="E26" s="12"/>
      <c r="F26" s="12"/>
      <c r="G26" s="69"/>
      <c r="H26" s="12"/>
      <c r="I26" s="12"/>
    </row>
    <row r="27" spans="1:10" ht="14.5" x14ac:dyDescent="0.35">
      <c r="A27" s="10"/>
      <c r="B27" s="10"/>
      <c r="C27" s="11"/>
      <c r="D27" s="12"/>
      <c r="E27" s="12"/>
      <c r="F27" s="12"/>
      <c r="G27" s="69"/>
      <c r="H27" s="12"/>
      <c r="I27" s="12"/>
    </row>
    <row r="28" spans="1:10" ht="14.5" hidden="1" x14ac:dyDescent="0.35">
      <c r="A28" s="12"/>
      <c r="B28" s="12"/>
      <c r="C28" s="11"/>
      <c r="D28" s="12"/>
      <c r="E28" s="12"/>
      <c r="F28" s="12"/>
      <c r="G28" s="12"/>
      <c r="H28" s="12"/>
      <c r="I28" s="12"/>
    </row>
    <row r="29" spans="1:10" ht="14.5" x14ac:dyDescent="0.35"/>
    <row r="30" spans="1:10" ht="14.5" x14ac:dyDescent="0.35"/>
    <row r="31" spans="1:10" ht="14.5" x14ac:dyDescent="0.35"/>
    <row r="32" spans="1:10"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sheetData>
  <sheetProtection sheet="1" formatCells="0" formatRows="0" insertRows="0" deleteRows="0"/>
  <mergeCells count="14">
    <mergeCell ref="J13:J17"/>
    <mergeCell ref="A1:B1"/>
    <mergeCell ref="A2:B2"/>
    <mergeCell ref="C1:E1"/>
    <mergeCell ref="C2:E2"/>
    <mergeCell ref="F2:I2"/>
    <mergeCell ref="A11:A12"/>
    <mergeCell ref="B11:B12"/>
    <mergeCell ref="D11:D12"/>
    <mergeCell ref="E11:E12"/>
    <mergeCell ref="F11:F12"/>
    <mergeCell ref="G11:G12"/>
    <mergeCell ref="H11:I11"/>
    <mergeCell ref="H12:I12"/>
  </mergeCells>
  <dataValidations disablePrompts="1" count="3">
    <dataValidation type="list" allowBlank="1" showInputMessage="1" showErrorMessage="1" sqref="C13:C28" xr:uid="{006B00C3-0017-44D3-BC15-0008002A0015}">
      <formula1>"Oui,Non"</formula1>
    </dataValidation>
    <dataValidation type="list" allowBlank="1" showInputMessage="1" showErrorMessage="1" sqref="A13:A27" xr:uid="{00ED0033-004B-41A3-A6F6-0052005E0063}">
      <formula1>"Nouvelle haie,Regarnissage haie,Agroforesterie,Bosquet"</formula1>
    </dataValidation>
    <dataValidation type="list" allowBlank="1" showInputMessage="1" showErrorMessage="1" sqref="A28" xr:uid="{002C00F0-0067-420E-9BF5-002A005D001E}">
      <formula1>#REF!</formula1>
    </dataValidation>
  </dataValidations>
  <pageMargins left="0.25" right="0.25" top="0.75" bottom="0.75" header="0.3" footer="0.3"/>
  <pageSetup paperSize="9" fitToHeight="0" orientation="landscape"/>
  <headerFooter>
    <oddHeader>&amp;L&amp;"-,Gras"&amp;F      &amp;"-,Normal"&amp;A</oddHead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L131"/>
  <sheetViews>
    <sheetView showZeros="0" workbookViewId="0">
      <selection activeCell="E26" sqref="E26"/>
    </sheetView>
  </sheetViews>
  <sheetFormatPr baseColWidth="10" defaultColWidth="11.453125" defaultRowHeight="15" customHeight="1" x14ac:dyDescent="0.35"/>
  <cols>
    <col min="1" max="1" width="20.36328125" style="1" customWidth="1"/>
    <col min="2" max="2" width="21.26953125" style="1" customWidth="1"/>
    <col min="3" max="3" width="21.54296875" style="1" customWidth="1"/>
    <col min="4" max="7" width="15.6328125" style="1" customWidth="1"/>
    <col min="8" max="8" width="15.6328125" style="13" customWidth="1"/>
    <col min="9" max="10" width="15.6328125" style="1" customWidth="1"/>
    <col min="11" max="16384" width="11.453125" style="1"/>
  </cols>
  <sheetData>
    <row r="1" spans="1:10" ht="47" customHeight="1" thickBot="1" x14ac:dyDescent="0.4">
      <c r="A1" s="188" t="s">
        <v>0</v>
      </c>
      <c r="B1" s="188"/>
      <c r="C1" s="257">
        <f>'1. Localisation projet'!C1</f>
        <v>0</v>
      </c>
      <c r="D1" s="258"/>
      <c r="E1"/>
      <c r="F1"/>
      <c r="G1"/>
      <c r="H1" s="14"/>
    </row>
    <row r="2" spans="1:10" ht="47" customHeight="1" thickBot="1" x14ac:dyDescent="0.4">
      <c r="A2" s="188" t="s">
        <v>1</v>
      </c>
      <c r="B2" s="188"/>
      <c r="C2" s="257">
        <f>'1. Localisation projet'!C2</f>
        <v>0</v>
      </c>
      <c r="D2" s="258"/>
      <c r="E2" s="192" t="s">
        <v>2</v>
      </c>
      <c r="F2" s="193"/>
      <c r="G2" s="193"/>
      <c r="H2" s="193"/>
    </row>
    <row r="3" spans="1:10" ht="14.5" x14ac:dyDescent="0.35">
      <c r="A3" s="4"/>
      <c r="B3"/>
      <c r="C3"/>
      <c r="D3"/>
      <c r="E3" s="70"/>
      <c r="F3" s="70"/>
      <c r="G3" s="70"/>
      <c r="H3" s="70"/>
      <c r="I3" s="70"/>
    </row>
    <row r="4" spans="1:10" ht="14.5" x14ac:dyDescent="0.35">
      <c r="A4" s="3" t="s">
        <v>35</v>
      </c>
      <c r="B4"/>
      <c r="C4"/>
      <c r="D4"/>
      <c r="E4"/>
      <c r="F4"/>
      <c r="G4"/>
      <c r="H4" s="14"/>
      <c r="I4"/>
    </row>
    <row r="5" spans="1:10" thickBot="1" x14ac:dyDescent="0.4">
      <c r="A5" s="4"/>
      <c r="B5"/>
      <c r="C5" s="6"/>
      <c r="D5" s="6"/>
      <c r="E5" s="6"/>
      <c r="F5" s="6"/>
      <c r="G5"/>
      <c r="H5" s="14"/>
      <c r="I5"/>
    </row>
    <row r="6" spans="1:10" thickBot="1" x14ac:dyDescent="0.4">
      <c r="A6" s="5" t="s">
        <v>3</v>
      </c>
      <c r="B6"/>
      <c r="C6" s="6"/>
      <c r="D6" s="6"/>
      <c r="E6" s="6"/>
      <c r="F6" s="6"/>
      <c r="G6" s="226" t="s">
        <v>36</v>
      </c>
      <c r="H6" s="227"/>
      <c r="I6" s="228"/>
    </row>
    <row r="7" spans="1:10" thickBot="1" x14ac:dyDescent="0.4">
      <c r="A7" s="6" t="s">
        <v>37</v>
      </c>
      <c r="B7"/>
      <c r="C7" s="6"/>
      <c r="D7" s="6"/>
      <c r="E7" s="6"/>
      <c r="F7" s="6"/>
      <c r="G7" s="229" t="s">
        <v>38</v>
      </c>
      <c r="H7" s="230"/>
      <c r="I7" s="80" t="s">
        <v>39</v>
      </c>
    </row>
    <row r="8" spans="1:10" ht="14.5" x14ac:dyDescent="0.35">
      <c r="A8" s="6" t="s">
        <v>40</v>
      </c>
      <c r="B8"/>
      <c r="C8" s="6"/>
      <c r="D8" s="6"/>
      <c r="E8" s="6"/>
      <c r="F8" s="6"/>
      <c r="G8" s="231" t="s">
        <v>41</v>
      </c>
      <c r="H8" s="232"/>
      <c r="I8" s="233">
        <v>12.5</v>
      </c>
    </row>
    <row r="9" spans="1:10" ht="14.5" x14ac:dyDescent="0.35">
      <c r="A9" s="6" t="s">
        <v>42</v>
      </c>
      <c r="B9"/>
      <c r="C9"/>
      <c r="D9"/>
      <c r="E9" s="6"/>
      <c r="F9" s="6"/>
      <c r="G9" s="235" t="s">
        <v>26</v>
      </c>
      <c r="H9" s="236"/>
      <c r="I9" s="234"/>
    </row>
    <row r="10" spans="1:10" ht="14.5" x14ac:dyDescent="0.35">
      <c r="A10" s="4"/>
      <c r="B10" s="6"/>
      <c r="C10" s="6"/>
      <c r="D10" s="6"/>
      <c r="E10" s="6"/>
      <c r="F10" s="6"/>
      <c r="G10" s="235" t="s">
        <v>28</v>
      </c>
      <c r="H10" s="236"/>
      <c r="I10" s="234"/>
    </row>
    <row r="11" spans="1:10" thickBot="1" x14ac:dyDescent="0.4">
      <c r="A11" s="4"/>
      <c r="B11" s="6"/>
      <c r="C11" s="6"/>
      <c r="D11" s="6"/>
      <c r="E11" s="6"/>
      <c r="F11" s="6"/>
      <c r="G11" s="237" t="s">
        <v>43</v>
      </c>
      <c r="H11" s="238"/>
      <c r="I11" s="82">
        <v>17</v>
      </c>
    </row>
    <row r="12" spans="1:10" ht="14.5" x14ac:dyDescent="0.35">
      <c r="A12" s="4"/>
      <c r="B12"/>
      <c r="C12"/>
      <c r="D12"/>
      <c r="E12"/>
      <c r="F12"/>
      <c r="G12" s="239" t="s">
        <v>44</v>
      </c>
      <c r="H12" s="240"/>
      <c r="I12" s="240"/>
    </row>
    <row r="13" spans="1:10" ht="14.5" x14ac:dyDescent="0.35">
      <c r="A13"/>
      <c r="B13" s="4"/>
      <c r="C13"/>
      <c r="D13"/>
      <c r="E13"/>
      <c r="F13"/>
      <c r="G13"/>
      <c r="H13" s="14"/>
      <c r="I13"/>
    </row>
    <row r="14" spans="1:10" s="7" customFormat="1" ht="65.25" customHeight="1" x14ac:dyDescent="0.35">
      <c r="A14" s="83" t="s">
        <v>45</v>
      </c>
      <c r="B14" s="84" t="s">
        <v>7</v>
      </c>
      <c r="C14" s="83" t="s">
        <v>46</v>
      </c>
      <c r="D14" s="84" t="s">
        <v>47</v>
      </c>
      <c r="E14" s="84" t="s">
        <v>48</v>
      </c>
      <c r="F14" s="84" t="s">
        <v>49</v>
      </c>
      <c r="G14" s="84" t="s">
        <v>50</v>
      </c>
      <c r="H14" s="84" t="s">
        <v>51</v>
      </c>
      <c r="I14" s="15" t="s">
        <v>52</v>
      </c>
    </row>
    <row r="15" spans="1:10" ht="14.5" x14ac:dyDescent="0.35">
      <c r="A15" s="71" t="s">
        <v>18</v>
      </c>
      <c r="B15" s="72" t="s">
        <v>41</v>
      </c>
      <c r="C15" s="85">
        <v>1</v>
      </c>
      <c r="D15" s="85">
        <v>200</v>
      </c>
      <c r="E15" s="85">
        <f t="shared" ref="E15:E28" si="0">IFERROR(D15*C15,"")</f>
        <v>200</v>
      </c>
      <c r="F15" s="85">
        <v>210</v>
      </c>
      <c r="G15" s="86">
        <f t="shared" ref="G15:G27" si="1">IFERROR(IF(B15="Bosquet",F15/D15,F15/E15),"")</f>
        <v>1.05</v>
      </c>
      <c r="H15" s="87">
        <v>12.5</v>
      </c>
      <c r="I15" s="73">
        <f t="shared" ref="I15:I17" si="2">IFERROR(+F15*H15,"")</f>
        <v>2625</v>
      </c>
      <c r="J15" s="185" t="s">
        <v>23</v>
      </c>
    </row>
    <row r="16" spans="1:10" ht="14.5" x14ac:dyDescent="0.35">
      <c r="A16" s="71" t="s">
        <v>27</v>
      </c>
      <c r="B16" s="72" t="s">
        <v>26</v>
      </c>
      <c r="C16" s="85">
        <v>1</v>
      </c>
      <c r="D16" s="85">
        <v>200</v>
      </c>
      <c r="E16" s="85">
        <f t="shared" si="0"/>
        <v>200</v>
      </c>
      <c r="F16" s="85">
        <v>100</v>
      </c>
      <c r="G16" s="86">
        <f t="shared" si="1"/>
        <v>0.5</v>
      </c>
      <c r="H16" s="87">
        <v>12.5</v>
      </c>
      <c r="I16" s="73">
        <f t="shared" si="2"/>
        <v>1250</v>
      </c>
      <c r="J16" s="186"/>
    </row>
    <row r="17" spans="1:12" ht="14.5" x14ac:dyDescent="0.35">
      <c r="A17" s="71" t="s">
        <v>29</v>
      </c>
      <c r="B17" s="72" t="s">
        <v>28</v>
      </c>
      <c r="C17" s="85">
        <v>1</v>
      </c>
      <c r="D17" s="85">
        <v>3</v>
      </c>
      <c r="E17" s="85"/>
      <c r="F17" s="85">
        <v>40</v>
      </c>
      <c r="G17" s="86">
        <f t="shared" si="1"/>
        <v>13.333333333333334</v>
      </c>
      <c r="H17" s="87">
        <v>12.5</v>
      </c>
      <c r="I17" s="73">
        <f t="shared" si="2"/>
        <v>500</v>
      </c>
      <c r="J17" s="186"/>
    </row>
    <row r="18" spans="1:12" ht="14.5" x14ac:dyDescent="0.35">
      <c r="A18" s="71" t="s">
        <v>33</v>
      </c>
      <c r="B18" s="72" t="s">
        <v>43</v>
      </c>
      <c r="C18" s="85">
        <v>2</v>
      </c>
      <c r="D18" s="85">
        <v>150</v>
      </c>
      <c r="E18" s="85">
        <f t="shared" si="0"/>
        <v>300</v>
      </c>
      <c r="F18" s="85">
        <v>233</v>
      </c>
      <c r="G18" s="86">
        <f t="shared" si="1"/>
        <v>0.77666666666666662</v>
      </c>
      <c r="H18" s="87">
        <v>17</v>
      </c>
      <c r="I18" s="73">
        <f t="shared" ref="I18:I28" si="3">+F18*H18</f>
        <v>3961</v>
      </c>
      <c r="J18" s="204"/>
    </row>
    <row r="19" spans="1:12" ht="14.5" x14ac:dyDescent="0.35">
      <c r="A19" s="10"/>
      <c r="B19" s="12"/>
      <c r="C19" s="16"/>
      <c r="D19" s="16"/>
      <c r="E19" s="88">
        <f t="shared" si="0"/>
        <v>0</v>
      </c>
      <c r="F19" s="16"/>
      <c r="G19" s="89" t="str">
        <f t="shared" si="1"/>
        <v/>
      </c>
      <c r="H19" s="17"/>
      <c r="I19" s="18">
        <f t="shared" si="3"/>
        <v>0</v>
      </c>
    </row>
    <row r="20" spans="1:12" ht="14.5" x14ac:dyDescent="0.35">
      <c r="A20" s="10"/>
      <c r="B20" s="12"/>
      <c r="C20" s="16"/>
      <c r="D20" s="16"/>
      <c r="E20" s="88">
        <f t="shared" si="0"/>
        <v>0</v>
      </c>
      <c r="F20" s="16"/>
      <c r="G20" s="89" t="str">
        <f t="shared" si="1"/>
        <v/>
      </c>
      <c r="H20" s="17"/>
      <c r="I20" s="18">
        <f t="shared" si="3"/>
        <v>0</v>
      </c>
    </row>
    <row r="21" spans="1:12" ht="14.5" x14ac:dyDescent="0.35">
      <c r="A21" s="10"/>
      <c r="B21" s="12"/>
      <c r="C21" s="16"/>
      <c r="D21" s="16"/>
      <c r="E21" s="88">
        <f t="shared" si="0"/>
        <v>0</v>
      </c>
      <c r="F21" s="16"/>
      <c r="G21" s="89" t="str">
        <f t="shared" si="1"/>
        <v/>
      </c>
      <c r="H21" s="17"/>
      <c r="I21" s="18">
        <f t="shared" si="3"/>
        <v>0</v>
      </c>
    </row>
    <row r="22" spans="1:12" ht="14.5" x14ac:dyDescent="0.35">
      <c r="A22" s="10"/>
      <c r="B22" s="12"/>
      <c r="C22" s="16"/>
      <c r="D22" s="16"/>
      <c r="E22" s="88">
        <f t="shared" si="0"/>
        <v>0</v>
      </c>
      <c r="F22" s="16"/>
      <c r="G22" s="89" t="str">
        <f t="shared" si="1"/>
        <v/>
      </c>
      <c r="H22" s="17"/>
      <c r="I22" s="18">
        <f t="shared" si="3"/>
        <v>0</v>
      </c>
    </row>
    <row r="23" spans="1:12" ht="14.5" x14ac:dyDescent="0.35">
      <c r="A23" s="10"/>
      <c r="B23" s="12"/>
      <c r="C23" s="16"/>
      <c r="D23" s="16"/>
      <c r="E23" s="88">
        <f t="shared" si="0"/>
        <v>0</v>
      </c>
      <c r="F23" s="16"/>
      <c r="G23" s="89" t="str">
        <f t="shared" si="1"/>
        <v/>
      </c>
      <c r="H23" s="17"/>
      <c r="I23" s="18">
        <f t="shared" si="3"/>
        <v>0</v>
      </c>
    </row>
    <row r="24" spans="1:12" ht="14.5" x14ac:dyDescent="0.35">
      <c r="A24" s="10"/>
      <c r="B24" s="12"/>
      <c r="C24" s="16"/>
      <c r="D24" s="16"/>
      <c r="E24" s="88">
        <f t="shared" si="0"/>
        <v>0</v>
      </c>
      <c r="F24" s="16"/>
      <c r="G24" s="89" t="str">
        <f t="shared" si="1"/>
        <v/>
      </c>
      <c r="H24" s="17"/>
      <c r="I24" s="18">
        <f t="shared" si="3"/>
        <v>0</v>
      </c>
    </row>
    <row r="25" spans="1:12" ht="14.5" x14ac:dyDescent="0.35">
      <c r="A25" s="10"/>
      <c r="B25" s="12"/>
      <c r="C25" s="16"/>
      <c r="D25" s="16"/>
      <c r="E25" s="88">
        <f t="shared" si="0"/>
        <v>0</v>
      </c>
      <c r="F25" s="16"/>
      <c r="G25" s="89" t="str">
        <f t="shared" si="1"/>
        <v/>
      </c>
      <c r="H25" s="17"/>
      <c r="I25" s="18">
        <f t="shared" si="3"/>
        <v>0</v>
      </c>
      <c r="K25" s="19"/>
      <c r="L25" s="19"/>
    </row>
    <row r="26" spans="1:12" ht="14.5" x14ac:dyDescent="0.35">
      <c r="A26" s="10"/>
      <c r="B26" s="12"/>
      <c r="C26" s="16"/>
      <c r="D26" s="16"/>
      <c r="E26" s="88">
        <f t="shared" si="0"/>
        <v>0</v>
      </c>
      <c r="F26" s="16"/>
      <c r="G26" s="89" t="str">
        <f t="shared" si="1"/>
        <v/>
      </c>
      <c r="H26" s="17"/>
      <c r="I26" s="18">
        <f t="shared" si="3"/>
        <v>0</v>
      </c>
    </row>
    <row r="27" spans="1:12" ht="14.5" x14ac:dyDescent="0.35">
      <c r="A27" s="10"/>
      <c r="B27" s="12"/>
      <c r="C27" s="16"/>
      <c r="D27" s="16"/>
      <c r="E27" s="88">
        <f t="shared" si="0"/>
        <v>0</v>
      </c>
      <c r="F27" s="16"/>
      <c r="G27" s="89" t="str">
        <f t="shared" si="1"/>
        <v/>
      </c>
      <c r="H27" s="17"/>
      <c r="I27" s="18">
        <f t="shared" si="3"/>
        <v>0</v>
      </c>
    </row>
    <row r="28" spans="1:12" ht="14.5" hidden="1" x14ac:dyDescent="0.35">
      <c r="A28" s="74"/>
      <c r="B28" s="75"/>
      <c r="C28" s="76"/>
      <c r="D28" s="76"/>
      <c r="E28" s="88">
        <f t="shared" si="0"/>
        <v>0</v>
      </c>
      <c r="F28" s="76"/>
      <c r="G28" s="89" t="str">
        <f>IFERROR(+F28/D28,"")</f>
        <v/>
      </c>
      <c r="H28" s="77"/>
      <c r="I28" s="18">
        <f t="shared" si="3"/>
        <v>0</v>
      </c>
    </row>
    <row r="29" spans="1:12" ht="14.5" x14ac:dyDescent="0.35">
      <c r="A29" s="91" t="s">
        <v>53</v>
      </c>
      <c r="B29" s="92" t="s">
        <v>17</v>
      </c>
      <c r="C29" s="93"/>
      <c r="D29" s="93"/>
      <c r="E29" s="94">
        <f>SUMIF(B19:B28,"Nouvelle haie à plat",E19:E28)+SUMIF(B19:B28,"Nouvelle haie sur talus",E19:E28)</f>
        <v>0</v>
      </c>
      <c r="F29" s="94">
        <f>SUMIF(B19:B28,"Nouvelle haie à plat",F19:F28)+SUMIF(B19:B28,"Nouvelle haie sur talus",F19:F28)</f>
        <v>0</v>
      </c>
      <c r="G29" s="95"/>
      <c r="H29" s="96"/>
      <c r="I29" s="21">
        <f>SUMIF(B19:B28,"Nouvelle haie à plat",I19:I28)+SUMIF(B19:B28,"Nouvelle haie sur talus",I19:I28)</f>
        <v>0</v>
      </c>
    </row>
    <row r="30" spans="1:12" ht="14.5" x14ac:dyDescent="0.35">
      <c r="A30" s="91" t="s">
        <v>53</v>
      </c>
      <c r="B30" s="92" t="s">
        <v>54</v>
      </c>
      <c r="C30" s="93"/>
      <c r="D30" s="93"/>
      <c r="E30" s="94">
        <f>SUMIF(B18:B28,"Regarnissage haie",E18:E28)</f>
        <v>0</v>
      </c>
      <c r="F30" s="94">
        <f>SUMIF(B18:B28,"Regarnissage haie",F18:F28)</f>
        <v>0</v>
      </c>
      <c r="G30" s="95"/>
      <c r="H30" s="96"/>
      <c r="I30" s="21">
        <f>SUMIF(B18:B28,"Regarnissage haie",I18:I28)</f>
        <v>0</v>
      </c>
    </row>
    <row r="31" spans="1:12" thickBot="1" x14ac:dyDescent="0.4">
      <c r="A31" s="97" t="s">
        <v>53</v>
      </c>
      <c r="B31" s="98" t="s">
        <v>28</v>
      </c>
      <c r="C31" s="99"/>
      <c r="D31" s="99"/>
      <c r="E31" s="99"/>
      <c r="F31" s="100">
        <f>SUMIF(B18:B28,"Bosquet",F18:F28)</f>
        <v>0</v>
      </c>
      <c r="G31" s="101"/>
      <c r="H31" s="102"/>
      <c r="I31" s="22">
        <f>SUMIF(B18:B28,"Bosquet",I18:I28)</f>
        <v>0</v>
      </c>
    </row>
    <row r="32" spans="1:12" thickBot="1" x14ac:dyDescent="0.4">
      <c r="A32" s="103" t="s">
        <v>285</v>
      </c>
      <c r="B32" s="104"/>
      <c r="C32" s="105"/>
      <c r="D32" s="106"/>
      <c r="E32" s="23">
        <f>SUM(E19:E28)</f>
        <v>0</v>
      </c>
      <c r="F32" s="23">
        <f>SUM(F19:F28)</f>
        <v>0</v>
      </c>
      <c r="G32" s="79"/>
      <c r="H32" s="107"/>
      <c r="I32" s="24">
        <f>SUM(I19:I28)</f>
        <v>0</v>
      </c>
    </row>
    <row r="33" spans="1:9" ht="14.5" x14ac:dyDescent="0.35">
      <c r="A33" s="108"/>
      <c r="B33" s="108"/>
      <c r="C33" s="108"/>
      <c r="D33" s="108"/>
      <c r="E33" s="14"/>
      <c r="F33" s="109"/>
      <c r="G33" s="109"/>
      <c r="H33" s="109"/>
      <c r="I33"/>
    </row>
    <row r="34" spans="1:9" ht="15" customHeight="1" x14ac:dyDescent="0.35">
      <c r="A34"/>
      <c r="B34"/>
      <c r="C34"/>
      <c r="D34"/>
      <c r="E34"/>
      <c r="F34"/>
      <c r="G34"/>
      <c r="H34" s="14"/>
      <c r="I34"/>
    </row>
    <row r="35" spans="1:9" ht="15" customHeight="1" x14ac:dyDescent="0.35">
      <c r="A35" s="3" t="s">
        <v>55</v>
      </c>
      <c r="B35"/>
      <c r="C35" s="110"/>
      <c r="D35" s="110"/>
      <c r="E35" s="110"/>
      <c r="F35" s="110"/>
      <c r="G35" s="110"/>
      <c r="H35" s="110"/>
      <c r="I35"/>
    </row>
    <row r="36" spans="1:9" ht="15" customHeight="1" x14ac:dyDescent="0.35">
      <c r="A36" s="110"/>
      <c r="B36" s="3"/>
      <c r="C36" s="110"/>
      <c r="D36" s="110"/>
      <c r="E36" s="110"/>
      <c r="F36" s="110"/>
      <c r="G36" s="110"/>
      <c r="H36" s="110"/>
      <c r="I36"/>
    </row>
    <row r="37" spans="1:9" ht="15" customHeight="1" x14ac:dyDescent="0.35">
      <c r="A37" s="110"/>
      <c r="B37" s="5" t="s">
        <v>3</v>
      </c>
      <c r="C37" s="110"/>
      <c r="D37" s="110"/>
      <c r="E37" s="110"/>
      <c r="F37" s="110"/>
      <c r="G37" s="110"/>
      <c r="H37" s="110"/>
      <c r="I37"/>
    </row>
    <row r="38" spans="1:9" ht="15" customHeight="1" x14ac:dyDescent="0.35">
      <c r="A38" s="110"/>
      <c r="B38" s="6"/>
      <c r="C38" s="110"/>
      <c r="D38" s="110"/>
      <c r="E38" s="110"/>
      <c r="F38" s="110"/>
      <c r="G38" s="110"/>
      <c r="H38" s="110"/>
      <c r="I38"/>
    </row>
    <row r="39" spans="1:9" ht="15" customHeight="1" x14ac:dyDescent="0.35">
      <c r="A39" s="110"/>
      <c r="B39" s="241" t="s">
        <v>56</v>
      </c>
      <c r="C39" s="241"/>
      <c r="D39" s="241"/>
      <c r="E39" s="241"/>
      <c r="F39" s="242"/>
      <c r="G39" s="110"/>
      <c r="H39" s="110"/>
      <c r="I39"/>
    </row>
    <row r="40" spans="1:9" ht="60.75" customHeight="1" x14ac:dyDescent="0.35">
      <c r="A40" s="110"/>
      <c r="B40" s="241"/>
      <c r="C40" s="241"/>
      <c r="D40" s="241"/>
      <c r="E40" s="241"/>
      <c r="F40" s="242"/>
      <c r="G40" s="110"/>
      <c r="H40" s="110"/>
      <c r="I40"/>
    </row>
    <row r="41" spans="1:9" ht="15" customHeight="1" x14ac:dyDescent="0.35">
      <c r="A41" s="110"/>
      <c r="B41" s="6"/>
      <c r="C41" s="110"/>
      <c r="D41" s="110"/>
      <c r="E41" s="110"/>
      <c r="F41" s="110"/>
      <c r="G41" s="110"/>
      <c r="H41" s="110"/>
      <c r="I41"/>
    </row>
    <row r="42" spans="1:9" ht="15" customHeight="1" x14ac:dyDescent="0.35">
      <c r="A42" s="243" t="s">
        <v>217</v>
      </c>
      <c r="B42" s="243"/>
      <c r="C42" s="243"/>
      <c r="D42" s="243"/>
      <c r="E42" s="243"/>
      <c r="F42" s="243"/>
      <c r="G42" s="243"/>
      <c r="H42" s="243"/>
      <c r="I42" s="243"/>
    </row>
    <row r="43" spans="1:9" ht="25.25" customHeight="1" x14ac:dyDescent="0.35">
      <c r="A43" s="216" t="s">
        <v>57</v>
      </c>
      <c r="B43" s="217"/>
      <c r="C43" s="217"/>
      <c r="D43" s="217"/>
      <c r="E43" s="218"/>
      <c r="F43" s="214" t="s">
        <v>271</v>
      </c>
      <c r="G43" s="214" t="s">
        <v>272</v>
      </c>
      <c r="H43" s="214" t="s">
        <v>58</v>
      </c>
      <c r="I43" s="111" t="s">
        <v>59</v>
      </c>
    </row>
    <row r="44" spans="1:9" ht="25.25" customHeight="1" x14ac:dyDescent="0.35">
      <c r="A44" s="219"/>
      <c r="B44" s="220"/>
      <c r="C44" s="220"/>
      <c r="D44" s="220"/>
      <c r="E44" s="221"/>
      <c r="F44" s="215"/>
      <c r="G44" s="215"/>
      <c r="H44" s="215"/>
      <c r="I44" s="112" t="s">
        <v>60</v>
      </c>
    </row>
    <row r="45" spans="1:9" ht="15" customHeight="1" x14ac:dyDescent="0.35">
      <c r="A45" s="113">
        <v>1</v>
      </c>
      <c r="B45" s="209" t="s">
        <v>61</v>
      </c>
      <c r="C45" s="210"/>
      <c r="D45" s="205" t="s">
        <v>62</v>
      </c>
      <c r="E45" s="206"/>
      <c r="F45" s="114" t="s">
        <v>273</v>
      </c>
      <c r="G45" s="114" t="s">
        <v>274</v>
      </c>
      <c r="H45" s="61"/>
      <c r="I45" s="61"/>
    </row>
    <row r="46" spans="1:9" ht="15" customHeight="1" x14ac:dyDescent="0.35">
      <c r="A46" s="115">
        <v>2</v>
      </c>
      <c r="B46" s="222" t="s">
        <v>63</v>
      </c>
      <c r="C46" s="223"/>
      <c r="D46" s="207" t="s">
        <v>64</v>
      </c>
      <c r="E46" s="208"/>
      <c r="F46" s="116" t="s">
        <v>273</v>
      </c>
      <c r="G46" s="116" t="s">
        <v>274</v>
      </c>
      <c r="H46" s="61"/>
      <c r="I46" s="61"/>
    </row>
    <row r="47" spans="1:9" ht="15" customHeight="1" x14ac:dyDescent="0.35">
      <c r="A47" s="117">
        <v>3</v>
      </c>
      <c r="B47" s="209" t="s">
        <v>65</v>
      </c>
      <c r="C47" s="210"/>
      <c r="D47" s="205" t="s">
        <v>66</v>
      </c>
      <c r="E47" s="206"/>
      <c r="F47" s="114"/>
      <c r="G47" s="114" t="s">
        <v>275</v>
      </c>
      <c r="H47" s="61"/>
      <c r="I47" s="61"/>
    </row>
    <row r="48" spans="1:9" ht="15" customHeight="1" x14ac:dyDescent="0.35">
      <c r="A48" s="115">
        <v>4</v>
      </c>
      <c r="B48" s="222" t="s">
        <v>67</v>
      </c>
      <c r="C48" s="223"/>
      <c r="D48" s="207" t="s">
        <v>68</v>
      </c>
      <c r="E48" s="208"/>
      <c r="F48" s="116"/>
      <c r="G48" s="116" t="s">
        <v>275</v>
      </c>
      <c r="H48" s="61"/>
      <c r="I48" s="61"/>
    </row>
    <row r="49" spans="1:9" ht="15" customHeight="1" x14ac:dyDescent="0.35">
      <c r="A49" s="117">
        <v>5</v>
      </c>
      <c r="B49" s="209" t="s">
        <v>69</v>
      </c>
      <c r="C49" s="210"/>
      <c r="D49" s="205" t="s">
        <v>70</v>
      </c>
      <c r="E49" s="206"/>
      <c r="F49" s="114"/>
      <c r="G49" s="114" t="s">
        <v>274</v>
      </c>
      <c r="H49" s="61"/>
      <c r="I49" s="61"/>
    </row>
    <row r="50" spans="1:9" ht="15" customHeight="1" x14ac:dyDescent="0.35">
      <c r="A50" s="115">
        <v>6</v>
      </c>
      <c r="B50" s="222" t="s">
        <v>71</v>
      </c>
      <c r="C50" s="223"/>
      <c r="D50" s="207" t="s">
        <v>72</v>
      </c>
      <c r="E50" s="208"/>
      <c r="F50" s="116"/>
      <c r="G50" s="116"/>
      <c r="H50" s="61"/>
      <c r="I50" s="61"/>
    </row>
    <row r="51" spans="1:9" ht="15" customHeight="1" x14ac:dyDescent="0.35">
      <c r="A51" s="117">
        <v>7</v>
      </c>
      <c r="B51" s="209" t="s">
        <v>73</v>
      </c>
      <c r="C51" s="210"/>
      <c r="D51" s="205" t="s">
        <v>74</v>
      </c>
      <c r="E51" s="206"/>
      <c r="F51" s="114" t="s">
        <v>276</v>
      </c>
      <c r="G51" s="114" t="s">
        <v>275</v>
      </c>
      <c r="H51" s="61"/>
      <c r="I51" s="61"/>
    </row>
    <row r="52" spans="1:9" ht="15" customHeight="1" x14ac:dyDescent="0.35">
      <c r="A52" s="117">
        <v>8</v>
      </c>
      <c r="B52" s="209" t="s">
        <v>75</v>
      </c>
      <c r="C52" s="210"/>
      <c r="D52" s="205" t="s">
        <v>76</v>
      </c>
      <c r="E52" s="206"/>
      <c r="F52" s="114"/>
      <c r="G52" s="114" t="s">
        <v>274</v>
      </c>
      <c r="H52" s="61"/>
      <c r="I52" s="61"/>
    </row>
    <row r="53" spans="1:9" ht="15" customHeight="1" x14ac:dyDescent="0.35">
      <c r="A53" s="117">
        <v>9</v>
      </c>
      <c r="B53" s="209" t="s">
        <v>77</v>
      </c>
      <c r="C53" s="210"/>
      <c r="D53" s="205" t="s">
        <v>78</v>
      </c>
      <c r="E53" s="206"/>
      <c r="F53" s="114" t="s">
        <v>277</v>
      </c>
      <c r="G53" s="114" t="s">
        <v>275</v>
      </c>
      <c r="H53" s="61"/>
      <c r="I53" s="61"/>
    </row>
    <row r="54" spans="1:9" ht="15" customHeight="1" x14ac:dyDescent="0.35">
      <c r="A54" s="117">
        <v>10</v>
      </c>
      <c r="B54" s="209" t="s">
        <v>79</v>
      </c>
      <c r="C54" s="210"/>
      <c r="D54" s="205" t="s">
        <v>80</v>
      </c>
      <c r="E54" s="206"/>
      <c r="F54" s="114"/>
      <c r="G54" s="114" t="s">
        <v>278</v>
      </c>
      <c r="H54" s="61"/>
      <c r="I54" s="61"/>
    </row>
    <row r="55" spans="1:9" ht="24.5" customHeight="1" x14ac:dyDescent="0.35">
      <c r="A55" s="117">
        <v>11</v>
      </c>
      <c r="B55" s="209" t="s">
        <v>81</v>
      </c>
      <c r="C55" s="210"/>
      <c r="D55" s="205" t="s">
        <v>82</v>
      </c>
      <c r="E55" s="206"/>
      <c r="F55" s="114" t="s">
        <v>277</v>
      </c>
      <c r="G55" s="114" t="s">
        <v>274</v>
      </c>
      <c r="H55" s="61"/>
      <c r="I55" s="61"/>
    </row>
    <row r="56" spans="1:9" ht="28.5" customHeight="1" x14ac:dyDescent="0.35">
      <c r="A56" s="117">
        <v>12</v>
      </c>
      <c r="B56" s="209" t="s">
        <v>83</v>
      </c>
      <c r="C56" s="210"/>
      <c r="D56" s="205" t="s">
        <v>84</v>
      </c>
      <c r="E56" s="206"/>
      <c r="F56" s="114" t="s">
        <v>276</v>
      </c>
      <c r="G56" s="114"/>
      <c r="H56" s="61"/>
      <c r="I56" s="61"/>
    </row>
    <row r="57" spans="1:9" ht="30.75" customHeight="1" x14ac:dyDescent="0.35">
      <c r="A57" s="117">
        <v>13</v>
      </c>
      <c r="B57" s="209" t="s">
        <v>85</v>
      </c>
      <c r="C57" s="210"/>
      <c r="D57" s="205" t="s">
        <v>86</v>
      </c>
      <c r="E57" s="206"/>
      <c r="F57" s="114" t="s">
        <v>273</v>
      </c>
      <c r="G57" s="114" t="s">
        <v>278</v>
      </c>
      <c r="H57" s="61"/>
      <c r="I57" s="61"/>
    </row>
    <row r="58" spans="1:9" ht="15" customHeight="1" x14ac:dyDescent="0.35">
      <c r="A58" s="117">
        <v>14</v>
      </c>
      <c r="B58" s="209" t="s">
        <v>87</v>
      </c>
      <c r="C58" s="210"/>
      <c r="D58" s="205" t="s">
        <v>88</v>
      </c>
      <c r="E58" s="206"/>
      <c r="F58" s="114"/>
      <c r="G58" s="114" t="s">
        <v>275</v>
      </c>
      <c r="H58" s="61"/>
      <c r="I58" s="61"/>
    </row>
    <row r="59" spans="1:9" ht="15" customHeight="1" x14ac:dyDescent="0.35">
      <c r="A59" s="117">
        <v>15</v>
      </c>
      <c r="B59" s="209" t="s">
        <v>89</v>
      </c>
      <c r="C59" s="210"/>
      <c r="D59" s="205" t="s">
        <v>90</v>
      </c>
      <c r="E59" s="206"/>
      <c r="F59" s="114" t="s">
        <v>277</v>
      </c>
      <c r="G59" s="114" t="s">
        <v>274</v>
      </c>
      <c r="H59" s="61"/>
      <c r="I59" s="61"/>
    </row>
    <row r="60" spans="1:9" ht="15" customHeight="1" x14ac:dyDescent="0.35">
      <c r="A60" s="117">
        <v>16</v>
      </c>
      <c r="B60" s="209" t="s">
        <v>91</v>
      </c>
      <c r="C60" s="210"/>
      <c r="D60" s="205" t="s">
        <v>92</v>
      </c>
      <c r="E60" s="206"/>
      <c r="F60" s="114"/>
      <c r="G60" s="114"/>
      <c r="H60" s="61"/>
      <c r="I60" s="61"/>
    </row>
    <row r="61" spans="1:9" ht="25" customHeight="1" x14ac:dyDescent="0.35">
      <c r="A61" s="118">
        <v>17</v>
      </c>
      <c r="B61" s="209" t="s">
        <v>93</v>
      </c>
      <c r="C61" s="210"/>
      <c r="D61" s="224" t="s">
        <v>94</v>
      </c>
      <c r="E61" s="225"/>
      <c r="F61" s="119" t="s">
        <v>273</v>
      </c>
      <c r="G61" s="119" t="s">
        <v>274</v>
      </c>
      <c r="H61" s="62"/>
      <c r="I61" s="62"/>
    </row>
    <row r="62" spans="1:9" ht="15" customHeight="1" x14ac:dyDescent="0.35">
      <c r="A62" s="117">
        <v>18</v>
      </c>
      <c r="B62" s="209" t="s">
        <v>95</v>
      </c>
      <c r="C62" s="210"/>
      <c r="D62" s="205" t="s">
        <v>96</v>
      </c>
      <c r="E62" s="206"/>
      <c r="F62" s="114" t="s">
        <v>277</v>
      </c>
      <c r="G62" s="114" t="s">
        <v>274</v>
      </c>
      <c r="H62" s="61"/>
      <c r="I62" s="61"/>
    </row>
    <row r="63" spans="1:9" ht="15" customHeight="1" x14ac:dyDescent="0.35">
      <c r="A63" s="117">
        <v>19</v>
      </c>
      <c r="B63" s="209" t="s">
        <v>97</v>
      </c>
      <c r="C63" s="210"/>
      <c r="D63" s="205" t="s">
        <v>98</v>
      </c>
      <c r="E63" s="206"/>
      <c r="F63" s="114"/>
      <c r="G63" s="114"/>
      <c r="H63" s="61"/>
      <c r="I63" s="61"/>
    </row>
    <row r="64" spans="1:9" ht="34.25" customHeight="1" x14ac:dyDescent="0.35">
      <c r="A64" s="117">
        <v>20</v>
      </c>
      <c r="B64" s="209" t="s">
        <v>99</v>
      </c>
      <c r="C64" s="210"/>
      <c r="D64" s="205" t="s">
        <v>100</v>
      </c>
      <c r="E64" s="206"/>
      <c r="F64" s="114" t="s">
        <v>276</v>
      </c>
      <c r="G64" s="114" t="s">
        <v>274</v>
      </c>
      <c r="H64" s="61"/>
      <c r="I64" s="61"/>
    </row>
    <row r="65" spans="1:9" ht="15" customHeight="1" x14ac:dyDescent="0.35">
      <c r="A65" s="117">
        <v>21</v>
      </c>
      <c r="B65" s="209" t="s">
        <v>101</v>
      </c>
      <c r="C65" s="210"/>
      <c r="D65" s="205" t="s">
        <v>102</v>
      </c>
      <c r="E65" s="206"/>
      <c r="F65" s="114" t="s">
        <v>273</v>
      </c>
      <c r="G65" s="114"/>
      <c r="H65" s="61"/>
      <c r="I65" s="61"/>
    </row>
    <row r="66" spans="1:9" ht="15" customHeight="1" x14ac:dyDescent="0.35">
      <c r="A66" s="117">
        <v>22</v>
      </c>
      <c r="B66" s="209" t="s">
        <v>103</v>
      </c>
      <c r="C66" s="210"/>
      <c r="D66" s="205" t="s">
        <v>104</v>
      </c>
      <c r="E66" s="206"/>
      <c r="F66" s="114" t="s">
        <v>273</v>
      </c>
      <c r="G66" s="114"/>
      <c r="H66" s="61"/>
      <c r="I66" s="61"/>
    </row>
    <row r="67" spans="1:9" ht="15" customHeight="1" x14ac:dyDescent="0.35">
      <c r="A67" s="115">
        <v>23</v>
      </c>
      <c r="B67" s="222" t="s">
        <v>105</v>
      </c>
      <c r="C67" s="223"/>
      <c r="D67" s="207" t="s">
        <v>106</v>
      </c>
      <c r="E67" s="208"/>
      <c r="F67" s="116" t="s">
        <v>276</v>
      </c>
      <c r="G67" s="116" t="s">
        <v>275</v>
      </c>
      <c r="H67" s="61"/>
      <c r="I67" s="61"/>
    </row>
    <row r="68" spans="1:9" ht="15" customHeight="1" x14ac:dyDescent="0.35">
      <c r="A68" s="115">
        <v>24</v>
      </c>
      <c r="B68" s="222" t="s">
        <v>107</v>
      </c>
      <c r="C68" s="223"/>
      <c r="D68" s="207" t="s">
        <v>108</v>
      </c>
      <c r="E68" s="208"/>
      <c r="F68" s="116" t="s">
        <v>277</v>
      </c>
      <c r="G68" s="116" t="s">
        <v>275</v>
      </c>
      <c r="H68" s="61"/>
      <c r="I68" s="61"/>
    </row>
    <row r="69" spans="1:9" ht="15" customHeight="1" x14ac:dyDescent="0.35">
      <c r="A69" s="115">
        <v>25</v>
      </c>
      <c r="B69" s="222" t="s">
        <v>109</v>
      </c>
      <c r="C69" s="223"/>
      <c r="D69" s="207" t="s">
        <v>110</v>
      </c>
      <c r="E69" s="208"/>
      <c r="F69" s="116" t="s">
        <v>277</v>
      </c>
      <c r="G69" s="116" t="s">
        <v>274</v>
      </c>
      <c r="H69" s="61"/>
      <c r="I69" s="61"/>
    </row>
    <row r="70" spans="1:9" ht="15" customHeight="1" x14ac:dyDescent="0.35">
      <c r="A70" s="115">
        <v>26</v>
      </c>
      <c r="B70" s="222" t="s">
        <v>111</v>
      </c>
      <c r="C70" s="223"/>
      <c r="D70" s="207" t="s">
        <v>112</v>
      </c>
      <c r="E70" s="208"/>
      <c r="F70" s="116"/>
      <c r="G70" s="116" t="s">
        <v>275</v>
      </c>
      <c r="H70" s="61"/>
      <c r="I70" s="61"/>
    </row>
    <row r="71" spans="1:9" ht="15" customHeight="1" x14ac:dyDescent="0.35">
      <c r="A71" s="117">
        <v>27</v>
      </c>
      <c r="B71" s="209" t="s">
        <v>113</v>
      </c>
      <c r="C71" s="210"/>
      <c r="D71" s="205" t="s">
        <v>114</v>
      </c>
      <c r="E71" s="206"/>
      <c r="F71" s="114"/>
      <c r="G71" s="114" t="s">
        <v>275</v>
      </c>
      <c r="H71" s="61"/>
      <c r="I71" s="61"/>
    </row>
    <row r="72" spans="1:9" ht="15" customHeight="1" x14ac:dyDescent="0.35">
      <c r="A72" s="117">
        <v>28</v>
      </c>
      <c r="B72" s="209" t="s">
        <v>115</v>
      </c>
      <c r="C72" s="210"/>
      <c r="D72" s="205" t="s">
        <v>116</v>
      </c>
      <c r="E72" s="206"/>
      <c r="F72" s="114" t="s">
        <v>276</v>
      </c>
      <c r="G72" s="114" t="s">
        <v>275</v>
      </c>
      <c r="H72" s="61"/>
      <c r="I72" s="61"/>
    </row>
    <row r="73" spans="1:9" ht="15" customHeight="1" x14ac:dyDescent="0.35">
      <c r="A73" s="115">
        <v>29</v>
      </c>
      <c r="B73" s="222" t="s">
        <v>117</v>
      </c>
      <c r="C73" s="223"/>
      <c r="D73" s="207" t="s">
        <v>118</v>
      </c>
      <c r="E73" s="208"/>
      <c r="F73" s="116" t="s">
        <v>277</v>
      </c>
      <c r="G73" s="116" t="s">
        <v>274</v>
      </c>
      <c r="H73" s="61"/>
      <c r="I73" s="61"/>
    </row>
    <row r="74" spans="1:9" ht="15" customHeight="1" x14ac:dyDescent="0.35">
      <c r="A74" s="117">
        <v>30</v>
      </c>
      <c r="B74" s="209" t="s">
        <v>119</v>
      </c>
      <c r="C74" s="210"/>
      <c r="D74" s="205" t="s">
        <v>120</v>
      </c>
      <c r="E74" s="206"/>
      <c r="F74" s="114" t="s">
        <v>277</v>
      </c>
      <c r="G74" s="114" t="s">
        <v>274</v>
      </c>
      <c r="H74" s="61"/>
      <c r="I74" s="61"/>
    </row>
    <row r="75" spans="1:9" ht="25" customHeight="1" x14ac:dyDescent="0.35">
      <c r="A75" s="117">
        <v>31</v>
      </c>
      <c r="B75" s="209" t="s">
        <v>121</v>
      </c>
      <c r="C75" s="210"/>
      <c r="D75" s="205" t="s">
        <v>122</v>
      </c>
      <c r="E75" s="206"/>
      <c r="F75" s="114" t="s">
        <v>277</v>
      </c>
      <c r="G75" s="114"/>
      <c r="H75" s="61"/>
      <c r="I75" s="61"/>
    </row>
    <row r="76" spans="1:9" ht="15" customHeight="1" x14ac:dyDescent="0.35">
      <c r="A76" s="115">
        <v>32</v>
      </c>
      <c r="B76" s="222" t="s">
        <v>123</v>
      </c>
      <c r="C76" s="223"/>
      <c r="D76" s="207" t="s">
        <v>124</v>
      </c>
      <c r="E76" s="208"/>
      <c r="F76" s="116" t="s">
        <v>276</v>
      </c>
      <c r="G76" s="116" t="s">
        <v>275</v>
      </c>
      <c r="H76" s="61"/>
      <c r="I76" s="61"/>
    </row>
    <row r="77" spans="1:9" ht="15" customHeight="1" x14ac:dyDescent="0.35">
      <c r="A77" s="117">
        <v>33</v>
      </c>
      <c r="B77" s="209" t="s">
        <v>125</v>
      </c>
      <c r="C77" s="210"/>
      <c r="D77" s="205" t="s">
        <v>126</v>
      </c>
      <c r="E77" s="206"/>
      <c r="F77" s="114"/>
      <c r="G77" s="114" t="s">
        <v>274</v>
      </c>
      <c r="H77" s="61"/>
      <c r="I77" s="61"/>
    </row>
    <row r="78" spans="1:9" ht="15" customHeight="1" x14ac:dyDescent="0.35">
      <c r="A78" s="117">
        <v>34</v>
      </c>
      <c r="B78" s="209" t="s">
        <v>127</v>
      </c>
      <c r="C78" s="210"/>
      <c r="D78" s="205" t="s">
        <v>128</v>
      </c>
      <c r="E78" s="206"/>
      <c r="F78" s="114" t="s">
        <v>277</v>
      </c>
      <c r="G78" s="114"/>
      <c r="H78" s="61"/>
      <c r="I78" s="61"/>
    </row>
    <row r="79" spans="1:9" ht="15" customHeight="1" x14ac:dyDescent="0.35">
      <c r="A79" s="117">
        <v>35</v>
      </c>
      <c r="B79" s="209" t="s">
        <v>129</v>
      </c>
      <c r="C79" s="210"/>
      <c r="D79" s="205" t="s">
        <v>130</v>
      </c>
      <c r="E79" s="206"/>
      <c r="F79" s="114"/>
      <c r="G79" s="114"/>
      <c r="H79" s="61"/>
      <c r="I79" s="61"/>
    </row>
    <row r="80" spans="1:9" ht="22.5" customHeight="1" x14ac:dyDescent="0.35">
      <c r="A80" s="117">
        <v>36</v>
      </c>
      <c r="B80" s="209" t="s">
        <v>131</v>
      </c>
      <c r="C80" s="210"/>
      <c r="D80" s="205" t="s">
        <v>132</v>
      </c>
      <c r="E80" s="206"/>
      <c r="F80" s="114"/>
      <c r="G80" s="114"/>
      <c r="H80" s="61"/>
      <c r="I80" s="61"/>
    </row>
    <row r="81" spans="1:9" ht="15" customHeight="1" x14ac:dyDescent="0.35">
      <c r="A81" s="117">
        <v>37</v>
      </c>
      <c r="B81" s="209" t="s">
        <v>133</v>
      </c>
      <c r="C81" s="210"/>
      <c r="D81" s="205" t="s">
        <v>134</v>
      </c>
      <c r="E81" s="206"/>
      <c r="F81" s="114"/>
      <c r="G81" s="114" t="s">
        <v>274</v>
      </c>
      <c r="H81" s="61"/>
      <c r="I81" s="61"/>
    </row>
    <row r="82" spans="1:9" ht="15" customHeight="1" x14ac:dyDescent="0.35">
      <c r="A82" s="117">
        <v>38</v>
      </c>
      <c r="B82" s="209" t="s">
        <v>135</v>
      </c>
      <c r="C82" s="210"/>
      <c r="D82" s="205" t="s">
        <v>136</v>
      </c>
      <c r="E82" s="206"/>
      <c r="F82" s="114"/>
      <c r="G82" s="114"/>
      <c r="H82" s="61"/>
      <c r="I82" s="61"/>
    </row>
    <row r="83" spans="1:9" ht="15" customHeight="1" x14ac:dyDescent="0.35">
      <c r="A83" s="117">
        <v>39</v>
      </c>
      <c r="B83" s="209" t="s">
        <v>137</v>
      </c>
      <c r="C83" s="210"/>
      <c r="D83" s="205" t="s">
        <v>138</v>
      </c>
      <c r="E83" s="206"/>
      <c r="F83" s="114" t="s">
        <v>277</v>
      </c>
      <c r="G83" s="114" t="s">
        <v>274</v>
      </c>
      <c r="H83" s="61"/>
      <c r="I83" s="61"/>
    </row>
    <row r="84" spans="1:9" ht="15" customHeight="1" x14ac:dyDescent="0.35">
      <c r="A84" s="117">
        <v>40</v>
      </c>
      <c r="B84" s="209" t="s">
        <v>139</v>
      </c>
      <c r="C84" s="210"/>
      <c r="D84" s="205" t="s">
        <v>140</v>
      </c>
      <c r="E84" s="206"/>
      <c r="F84" s="114" t="s">
        <v>276</v>
      </c>
      <c r="G84" s="114" t="s">
        <v>275</v>
      </c>
      <c r="H84" s="61"/>
      <c r="I84" s="61"/>
    </row>
    <row r="85" spans="1:9" ht="15" customHeight="1" x14ac:dyDescent="0.35">
      <c r="A85" s="117">
        <v>41</v>
      </c>
      <c r="B85" s="209" t="s">
        <v>141</v>
      </c>
      <c r="C85" s="210"/>
      <c r="D85" s="205" t="s">
        <v>142</v>
      </c>
      <c r="E85" s="206"/>
      <c r="F85" s="114" t="s">
        <v>276</v>
      </c>
      <c r="G85" s="114" t="s">
        <v>275</v>
      </c>
      <c r="H85" s="61"/>
      <c r="I85" s="61"/>
    </row>
    <row r="86" spans="1:9" ht="15" customHeight="1" x14ac:dyDescent="0.35">
      <c r="A86" s="117">
        <v>42</v>
      </c>
      <c r="B86" s="209" t="s">
        <v>143</v>
      </c>
      <c r="C86" s="210"/>
      <c r="D86" s="205" t="s">
        <v>144</v>
      </c>
      <c r="E86" s="206"/>
      <c r="F86" s="114"/>
      <c r="G86" s="114"/>
      <c r="H86" s="61"/>
      <c r="I86" s="61"/>
    </row>
    <row r="87" spans="1:9" ht="15" customHeight="1" x14ac:dyDescent="0.35">
      <c r="A87" s="117">
        <v>43</v>
      </c>
      <c r="B87" s="209" t="s">
        <v>145</v>
      </c>
      <c r="C87" s="210"/>
      <c r="D87" s="205" t="s">
        <v>146</v>
      </c>
      <c r="E87" s="206"/>
      <c r="F87" s="114"/>
      <c r="G87" s="114" t="s">
        <v>275</v>
      </c>
      <c r="H87" s="61"/>
      <c r="I87" s="61"/>
    </row>
    <row r="88" spans="1:9" ht="15" customHeight="1" x14ac:dyDescent="0.35">
      <c r="A88" s="117">
        <v>44</v>
      </c>
      <c r="B88" s="209" t="s">
        <v>147</v>
      </c>
      <c r="C88" s="210"/>
      <c r="D88" s="205" t="s">
        <v>148</v>
      </c>
      <c r="E88" s="206"/>
      <c r="F88" s="114" t="s">
        <v>276</v>
      </c>
      <c r="G88" s="114" t="s">
        <v>275</v>
      </c>
      <c r="H88" s="61"/>
      <c r="I88" s="61"/>
    </row>
    <row r="89" spans="1:9" ht="15" customHeight="1" x14ac:dyDescent="0.35">
      <c r="A89" s="117">
        <v>45</v>
      </c>
      <c r="B89" s="209" t="s">
        <v>149</v>
      </c>
      <c r="C89" s="210"/>
      <c r="D89" s="205" t="s">
        <v>150</v>
      </c>
      <c r="E89" s="206"/>
      <c r="F89" s="114" t="s">
        <v>276</v>
      </c>
      <c r="G89" s="114" t="s">
        <v>278</v>
      </c>
      <c r="H89" s="61"/>
      <c r="I89" s="61"/>
    </row>
    <row r="90" spans="1:9" ht="15" customHeight="1" x14ac:dyDescent="0.35">
      <c r="A90" s="117">
        <v>46</v>
      </c>
      <c r="B90" s="209" t="s">
        <v>151</v>
      </c>
      <c r="C90" s="210"/>
      <c r="D90" s="205" t="s">
        <v>152</v>
      </c>
      <c r="E90" s="206"/>
      <c r="F90" s="114" t="s">
        <v>276</v>
      </c>
      <c r="G90" s="114" t="s">
        <v>275</v>
      </c>
      <c r="H90" s="61"/>
      <c r="I90" s="61"/>
    </row>
    <row r="91" spans="1:9" ht="15" customHeight="1" x14ac:dyDescent="0.35">
      <c r="A91" s="117">
        <v>47</v>
      </c>
      <c r="B91" s="209" t="s">
        <v>153</v>
      </c>
      <c r="C91" s="210"/>
      <c r="D91" s="205" t="s">
        <v>154</v>
      </c>
      <c r="E91" s="206"/>
      <c r="F91" s="114" t="s">
        <v>276</v>
      </c>
      <c r="G91" s="114" t="s">
        <v>275</v>
      </c>
      <c r="H91" s="61"/>
      <c r="I91" s="61"/>
    </row>
    <row r="92" spans="1:9" ht="15" customHeight="1" x14ac:dyDescent="0.35">
      <c r="A92" s="117">
        <v>48</v>
      </c>
      <c r="B92" s="209" t="s">
        <v>155</v>
      </c>
      <c r="C92" s="210"/>
      <c r="D92" s="205" t="s">
        <v>156</v>
      </c>
      <c r="E92" s="206"/>
      <c r="F92" s="114" t="s">
        <v>277</v>
      </c>
      <c r="G92" s="114" t="s">
        <v>275</v>
      </c>
      <c r="H92" s="61"/>
      <c r="I92" s="61"/>
    </row>
    <row r="93" spans="1:9" ht="15" customHeight="1" x14ac:dyDescent="0.35">
      <c r="A93" s="117">
        <v>49</v>
      </c>
      <c r="B93" s="209" t="s">
        <v>157</v>
      </c>
      <c r="C93" s="210"/>
      <c r="D93" s="205" t="s">
        <v>158</v>
      </c>
      <c r="E93" s="206"/>
      <c r="F93" s="114"/>
      <c r="G93" s="114" t="s">
        <v>275</v>
      </c>
      <c r="H93" s="61"/>
      <c r="I93" s="61"/>
    </row>
    <row r="94" spans="1:9" ht="15" customHeight="1" x14ac:dyDescent="0.35">
      <c r="A94" s="117">
        <v>50</v>
      </c>
      <c r="B94" s="209" t="s">
        <v>159</v>
      </c>
      <c r="C94" s="210"/>
      <c r="D94" s="205" t="s">
        <v>160</v>
      </c>
      <c r="E94" s="206"/>
      <c r="F94" s="114" t="s">
        <v>277</v>
      </c>
      <c r="G94" s="114" t="s">
        <v>275</v>
      </c>
      <c r="H94" s="61"/>
      <c r="I94" s="61"/>
    </row>
    <row r="95" spans="1:9" ht="15" customHeight="1" x14ac:dyDescent="0.35">
      <c r="A95" s="117">
        <v>51</v>
      </c>
      <c r="B95" s="209" t="s">
        <v>161</v>
      </c>
      <c r="C95" s="210"/>
      <c r="D95" s="205" t="s">
        <v>162</v>
      </c>
      <c r="E95" s="206"/>
      <c r="F95" s="114"/>
      <c r="G95" s="114" t="s">
        <v>275</v>
      </c>
      <c r="H95" s="61"/>
      <c r="I95" s="61"/>
    </row>
    <row r="96" spans="1:9" ht="15" customHeight="1" x14ac:dyDescent="0.35">
      <c r="A96" s="117">
        <v>52</v>
      </c>
      <c r="B96" s="209" t="s">
        <v>163</v>
      </c>
      <c r="C96" s="210"/>
      <c r="D96" s="205" t="s">
        <v>164</v>
      </c>
      <c r="E96" s="206"/>
      <c r="F96" s="114" t="s">
        <v>276</v>
      </c>
      <c r="G96" s="114" t="s">
        <v>274</v>
      </c>
      <c r="H96" s="61"/>
      <c r="I96" s="61"/>
    </row>
    <row r="97" spans="1:9" ht="15" customHeight="1" x14ac:dyDescent="0.35">
      <c r="A97" s="117">
        <v>53</v>
      </c>
      <c r="B97" s="209" t="s">
        <v>165</v>
      </c>
      <c r="C97" s="210"/>
      <c r="D97" s="205" t="s">
        <v>166</v>
      </c>
      <c r="E97" s="206"/>
      <c r="F97" s="114" t="s">
        <v>276</v>
      </c>
      <c r="G97" s="114"/>
      <c r="H97" s="61"/>
      <c r="I97" s="61"/>
    </row>
    <row r="98" spans="1:9" ht="15" customHeight="1" x14ac:dyDescent="0.35">
      <c r="A98" s="117">
        <v>54</v>
      </c>
      <c r="B98" s="209" t="s">
        <v>167</v>
      </c>
      <c r="C98" s="210"/>
      <c r="D98" s="205" t="s">
        <v>168</v>
      </c>
      <c r="E98" s="206"/>
      <c r="F98" s="114" t="s">
        <v>276</v>
      </c>
      <c r="G98" s="114" t="s">
        <v>274</v>
      </c>
      <c r="H98" s="61"/>
      <c r="I98" s="61"/>
    </row>
    <row r="99" spans="1:9" ht="15" customHeight="1" x14ac:dyDescent="0.35">
      <c r="A99" s="117">
        <v>55</v>
      </c>
      <c r="B99" s="209" t="s">
        <v>169</v>
      </c>
      <c r="C99" s="210"/>
      <c r="D99" s="205" t="s">
        <v>170</v>
      </c>
      <c r="E99" s="206"/>
      <c r="F99" s="114"/>
      <c r="G99" s="114"/>
      <c r="H99" s="61"/>
      <c r="I99" s="61"/>
    </row>
    <row r="100" spans="1:9" ht="15" customHeight="1" x14ac:dyDescent="0.35">
      <c r="A100" s="117">
        <v>56</v>
      </c>
      <c r="B100" s="209" t="s">
        <v>171</v>
      </c>
      <c r="C100" s="210"/>
      <c r="D100" s="205" t="s">
        <v>172</v>
      </c>
      <c r="E100" s="206"/>
      <c r="F100" s="114" t="s">
        <v>273</v>
      </c>
      <c r="G100" s="114" t="s">
        <v>275</v>
      </c>
      <c r="H100" s="61"/>
      <c r="I100" s="61"/>
    </row>
    <row r="101" spans="1:9" ht="15" customHeight="1" x14ac:dyDescent="0.35">
      <c r="A101" s="115">
        <v>57</v>
      </c>
      <c r="B101" s="222" t="s">
        <v>173</v>
      </c>
      <c r="C101" s="223"/>
      <c r="D101" s="207" t="s">
        <v>174</v>
      </c>
      <c r="E101" s="208"/>
      <c r="F101" s="116" t="s">
        <v>273</v>
      </c>
      <c r="G101" s="116" t="s">
        <v>275</v>
      </c>
      <c r="H101" s="61"/>
      <c r="I101" s="61"/>
    </row>
    <row r="102" spans="1:9" ht="15" customHeight="1" x14ac:dyDescent="0.35">
      <c r="A102" s="117">
        <v>58</v>
      </c>
      <c r="B102" s="209" t="s">
        <v>175</v>
      </c>
      <c r="C102" s="210"/>
      <c r="D102" s="205" t="s">
        <v>176</v>
      </c>
      <c r="E102" s="206"/>
      <c r="F102" s="114" t="s">
        <v>276</v>
      </c>
      <c r="G102" s="114" t="s">
        <v>275</v>
      </c>
      <c r="H102" s="61"/>
      <c r="I102" s="61"/>
    </row>
    <row r="103" spans="1:9" ht="15" customHeight="1" x14ac:dyDescent="0.35">
      <c r="A103" s="115">
        <v>59</v>
      </c>
      <c r="B103" s="222" t="s">
        <v>177</v>
      </c>
      <c r="C103" s="223"/>
      <c r="D103" s="207" t="s">
        <v>178</v>
      </c>
      <c r="E103" s="208"/>
      <c r="F103" s="116"/>
      <c r="G103" s="116" t="s">
        <v>274</v>
      </c>
      <c r="H103" s="61"/>
      <c r="I103" s="61"/>
    </row>
    <row r="104" spans="1:9" ht="15" customHeight="1" x14ac:dyDescent="0.35">
      <c r="A104" s="117">
        <v>60</v>
      </c>
      <c r="B104" s="209" t="s">
        <v>179</v>
      </c>
      <c r="C104" s="210"/>
      <c r="D104" s="205" t="s">
        <v>180</v>
      </c>
      <c r="E104" s="206"/>
      <c r="F104" s="114" t="s">
        <v>273</v>
      </c>
      <c r="G104" s="114"/>
      <c r="H104" s="61"/>
      <c r="I104" s="61"/>
    </row>
    <row r="105" spans="1:9" ht="15" customHeight="1" x14ac:dyDescent="0.35">
      <c r="A105" s="117">
        <v>61</v>
      </c>
      <c r="B105" s="209" t="s">
        <v>181</v>
      </c>
      <c r="C105" s="210"/>
      <c r="D105" s="205" t="s">
        <v>182</v>
      </c>
      <c r="E105" s="206"/>
      <c r="F105" s="114"/>
      <c r="G105" s="114" t="s">
        <v>278</v>
      </c>
      <c r="H105" s="61"/>
      <c r="I105" s="61"/>
    </row>
    <row r="106" spans="1:9" ht="15" customHeight="1" x14ac:dyDescent="0.35">
      <c r="A106" s="117">
        <v>62</v>
      </c>
      <c r="B106" s="209" t="s">
        <v>183</v>
      </c>
      <c r="C106" s="210"/>
      <c r="D106" s="205" t="s">
        <v>184</v>
      </c>
      <c r="E106" s="206"/>
      <c r="F106" s="114" t="s">
        <v>277</v>
      </c>
      <c r="G106" s="114" t="s">
        <v>274</v>
      </c>
      <c r="H106" s="61"/>
      <c r="I106" s="61"/>
    </row>
    <row r="107" spans="1:9" ht="25" customHeight="1" x14ac:dyDescent="0.35">
      <c r="A107" s="117">
        <v>63</v>
      </c>
      <c r="B107" s="209" t="s">
        <v>185</v>
      </c>
      <c r="C107" s="210"/>
      <c r="D107" s="205" t="s">
        <v>186</v>
      </c>
      <c r="E107" s="206"/>
      <c r="F107" s="114" t="s">
        <v>276</v>
      </c>
      <c r="G107" s="114" t="s">
        <v>275</v>
      </c>
      <c r="H107" s="61"/>
      <c r="I107" s="61"/>
    </row>
    <row r="108" spans="1:9" ht="15" customHeight="1" x14ac:dyDescent="0.35">
      <c r="A108" s="211" t="s">
        <v>279</v>
      </c>
      <c r="B108" s="212"/>
      <c r="C108" s="212"/>
      <c r="D108" s="212"/>
      <c r="E108" s="212"/>
      <c r="F108" s="212"/>
      <c r="G108" s="213"/>
      <c r="H108" s="200"/>
      <c r="I108" s="201"/>
    </row>
    <row r="109" spans="1:9" ht="15" customHeight="1" x14ac:dyDescent="0.35">
      <c r="A109" s="117">
        <v>64</v>
      </c>
      <c r="B109" s="209" t="s">
        <v>187</v>
      </c>
      <c r="C109" s="210"/>
      <c r="D109" s="205" t="s">
        <v>188</v>
      </c>
      <c r="E109" s="206"/>
      <c r="F109" s="120" t="s">
        <v>277</v>
      </c>
      <c r="G109" s="120" t="s">
        <v>278</v>
      </c>
      <c r="H109" s="61"/>
      <c r="I109" s="61"/>
    </row>
    <row r="110" spans="1:9" ht="15" customHeight="1" x14ac:dyDescent="0.35">
      <c r="A110" s="117">
        <v>65</v>
      </c>
      <c r="B110" s="209" t="s">
        <v>189</v>
      </c>
      <c r="C110" s="210"/>
      <c r="D110" s="205" t="s">
        <v>190</v>
      </c>
      <c r="E110" s="206"/>
      <c r="F110" s="120" t="s">
        <v>276</v>
      </c>
      <c r="G110" s="120" t="s">
        <v>274</v>
      </c>
      <c r="H110" s="61"/>
      <c r="I110" s="61"/>
    </row>
    <row r="111" spans="1:9" ht="15" customHeight="1" x14ac:dyDescent="0.35">
      <c r="A111" s="117">
        <v>66</v>
      </c>
      <c r="B111" s="209" t="s">
        <v>191</v>
      </c>
      <c r="C111" s="210"/>
      <c r="D111" s="205" t="s">
        <v>192</v>
      </c>
      <c r="E111" s="206"/>
      <c r="F111" s="120" t="s">
        <v>276</v>
      </c>
      <c r="G111" s="120" t="s">
        <v>278</v>
      </c>
      <c r="H111" s="61"/>
      <c r="I111" s="61"/>
    </row>
    <row r="112" spans="1:9" ht="21.5" customHeight="1" x14ac:dyDescent="0.35">
      <c r="A112" s="117">
        <v>67</v>
      </c>
      <c r="B112" s="209" t="s">
        <v>193</v>
      </c>
      <c r="C112" s="210"/>
      <c r="D112" s="205" t="s">
        <v>194</v>
      </c>
      <c r="E112" s="206"/>
      <c r="F112" s="120" t="s">
        <v>277</v>
      </c>
      <c r="G112" s="120"/>
      <c r="H112" s="61"/>
      <c r="I112" s="61"/>
    </row>
    <row r="113" spans="1:10" ht="15" customHeight="1" x14ac:dyDescent="0.35">
      <c r="A113" s="117">
        <v>68</v>
      </c>
      <c r="B113" s="209" t="s">
        <v>195</v>
      </c>
      <c r="C113" s="210"/>
      <c r="D113" s="205" t="s">
        <v>196</v>
      </c>
      <c r="E113" s="206"/>
      <c r="F113" s="120"/>
      <c r="G113" s="120" t="s">
        <v>275</v>
      </c>
      <c r="H113" s="61"/>
      <c r="I113" s="61"/>
    </row>
    <row r="114" spans="1:10" ht="15" customHeight="1" x14ac:dyDescent="0.35">
      <c r="A114" s="117">
        <v>69</v>
      </c>
      <c r="B114" s="209" t="s">
        <v>197</v>
      </c>
      <c r="C114" s="210"/>
      <c r="D114" s="205" t="s">
        <v>198</v>
      </c>
      <c r="E114" s="206"/>
      <c r="F114" s="121" t="s">
        <v>276</v>
      </c>
      <c r="G114" s="121" t="s">
        <v>275</v>
      </c>
      <c r="H114" s="61"/>
      <c r="I114" s="61"/>
    </row>
    <row r="115" spans="1:10" ht="15" customHeight="1" x14ac:dyDescent="0.35">
      <c r="A115" s="117">
        <v>70</v>
      </c>
      <c r="B115" s="209" t="s">
        <v>199</v>
      </c>
      <c r="C115" s="210"/>
      <c r="D115" s="205" t="s">
        <v>200</v>
      </c>
      <c r="E115" s="206"/>
      <c r="F115" s="121" t="s">
        <v>276</v>
      </c>
      <c r="G115" s="121" t="s">
        <v>275</v>
      </c>
      <c r="H115" s="61"/>
      <c r="I115" s="61"/>
    </row>
    <row r="116" spans="1:10" ht="15" customHeight="1" x14ac:dyDescent="0.35">
      <c r="A116" s="64"/>
      <c r="B116" s="253"/>
      <c r="C116" s="254"/>
      <c r="D116" s="255"/>
      <c r="E116" s="256"/>
      <c r="F116" s="63"/>
      <c r="G116" s="63"/>
      <c r="H116" s="61"/>
      <c r="I116" s="61"/>
    </row>
    <row r="117" spans="1:10" ht="15" customHeight="1" x14ac:dyDescent="0.35">
      <c r="A117" s="64"/>
      <c r="B117" s="253"/>
      <c r="C117" s="254"/>
      <c r="D117" s="255"/>
      <c r="E117" s="256"/>
      <c r="F117" s="63"/>
      <c r="G117" s="63"/>
      <c r="H117" s="61"/>
      <c r="I117" s="61"/>
    </row>
    <row r="118" spans="1:10" ht="15" customHeight="1" x14ac:dyDescent="0.35">
      <c r="A118" s="64"/>
      <c r="B118" s="253"/>
      <c r="C118" s="254"/>
      <c r="D118" s="255"/>
      <c r="E118" s="256"/>
      <c r="F118" s="63"/>
      <c r="G118" s="63"/>
      <c r="H118" s="61"/>
      <c r="I118" s="61"/>
    </row>
    <row r="119" spans="1:10" ht="15" customHeight="1" x14ac:dyDescent="0.35">
      <c r="A119" s="64"/>
      <c r="B119" s="253"/>
      <c r="C119" s="254"/>
      <c r="D119" s="255"/>
      <c r="E119" s="256"/>
      <c r="F119" s="63"/>
      <c r="G119" s="63"/>
      <c r="H119" s="61"/>
      <c r="I119" s="61"/>
    </row>
    <row r="120" spans="1:10" ht="15" customHeight="1" x14ac:dyDescent="0.35">
      <c r="A120" s="64"/>
      <c r="B120" s="253"/>
      <c r="C120" s="254"/>
      <c r="D120" s="255"/>
      <c r="E120" s="256"/>
      <c r="F120" s="63"/>
      <c r="G120" s="63"/>
      <c r="H120" s="61"/>
      <c r="I120" s="61"/>
    </row>
    <row r="121" spans="1:10" ht="15" customHeight="1" x14ac:dyDescent="0.35">
      <c r="A121" s="64"/>
      <c r="B121" s="253"/>
      <c r="C121" s="254"/>
      <c r="D121" s="255"/>
      <c r="E121" s="256"/>
      <c r="F121" s="63"/>
      <c r="G121" s="63"/>
      <c r="H121" s="61"/>
      <c r="I121" s="61"/>
    </row>
    <row r="122" spans="1:10" ht="15" customHeight="1" x14ac:dyDescent="0.35">
      <c r="A122" s="64"/>
      <c r="B122" s="253"/>
      <c r="C122" s="254"/>
      <c r="D122" s="255"/>
      <c r="E122" s="256"/>
      <c r="F122" s="63"/>
      <c r="G122" s="63"/>
      <c r="H122" s="61"/>
      <c r="I122" s="61"/>
    </row>
    <row r="123" spans="1:10" ht="15" customHeight="1" x14ac:dyDescent="0.35">
      <c r="A123" s="64"/>
      <c r="B123" s="253"/>
      <c r="C123" s="254"/>
      <c r="D123" s="255"/>
      <c r="E123" s="256"/>
      <c r="F123" s="63"/>
      <c r="G123" s="63"/>
      <c r="H123" s="61"/>
      <c r="I123" s="61"/>
    </row>
    <row r="124" spans="1:10" ht="15" hidden="1" customHeight="1" x14ac:dyDescent="0.35">
      <c r="A124" s="64"/>
      <c r="B124" s="253"/>
      <c r="C124" s="254"/>
      <c r="D124" s="255"/>
      <c r="E124" s="256"/>
      <c r="F124" s="63"/>
      <c r="G124" s="63"/>
      <c r="H124" s="130"/>
      <c r="I124" s="131"/>
      <c r="J124" s="13"/>
    </row>
    <row r="125" spans="1:10" ht="15" customHeight="1" x14ac:dyDescent="0.35">
      <c r="A125" s="244" t="s">
        <v>201</v>
      </c>
      <c r="B125" s="245"/>
      <c r="C125" s="245"/>
      <c r="D125" s="245"/>
      <c r="E125" s="246"/>
      <c r="F125" s="123"/>
      <c r="G125" s="123"/>
      <c r="H125" s="202">
        <f>SUM(H45:H124)</f>
        <v>0</v>
      </c>
      <c r="I125" s="203"/>
      <c r="J125" s="13"/>
    </row>
    <row r="126" spans="1:10" ht="15" customHeight="1" x14ac:dyDescent="0.35">
      <c r="A126" s="124"/>
      <c r="B126" s="247" t="s">
        <v>202</v>
      </c>
      <c r="C126" s="248"/>
      <c r="D126" s="248"/>
      <c r="E126" s="249"/>
      <c r="F126" s="125"/>
      <c r="G126" s="125"/>
      <c r="H126" s="126"/>
      <c r="I126" s="122">
        <f>SUM(I45:I124)</f>
        <v>0</v>
      </c>
      <c r="J126" s="13"/>
    </row>
    <row r="127" spans="1:10" ht="15" customHeight="1" x14ac:dyDescent="0.35">
      <c r="A127" s="124"/>
      <c r="B127" s="247" t="s">
        <v>203</v>
      </c>
      <c r="C127" s="248"/>
      <c r="D127" s="248"/>
      <c r="E127" s="249"/>
      <c r="F127" s="125"/>
      <c r="G127" s="125"/>
      <c r="H127" s="126"/>
      <c r="I127" s="65" t="str">
        <f>IFERROR(I126/H125,"")</f>
        <v/>
      </c>
    </row>
    <row r="128" spans="1:10" ht="15" customHeight="1" x14ac:dyDescent="0.35">
      <c r="A128" s="127"/>
      <c r="B128" s="247" t="s">
        <v>204</v>
      </c>
      <c r="C128" s="248"/>
      <c r="D128" s="248"/>
      <c r="E128" s="249"/>
      <c r="F128" s="125"/>
      <c r="G128" s="125"/>
      <c r="H128" s="126"/>
      <c r="I128" s="66" t="str">
        <f>IFERROR(SUM(H109:H115)/H125,"")</f>
        <v/>
      </c>
    </row>
    <row r="129" spans="1:9" ht="15" customHeight="1" x14ac:dyDescent="0.35">
      <c r="A129" s="128"/>
      <c r="B129" s="250" t="s">
        <v>205</v>
      </c>
      <c r="C129" s="251"/>
      <c r="D129" s="251"/>
      <c r="E129" s="252"/>
      <c r="F129" s="129"/>
      <c r="G129" s="129"/>
      <c r="H129" s="128"/>
      <c r="I129" s="60" t="str">
        <f>IFERROR((H46+H48+H50+H67+H68+H69+H70+H73+H76+H101+H103)/H125,"")</f>
        <v/>
      </c>
    </row>
    <row r="130" spans="1:9" ht="15" customHeight="1" x14ac:dyDescent="0.35">
      <c r="H130" s="1"/>
    </row>
    <row r="131" spans="1:9" ht="15" customHeight="1" x14ac:dyDescent="0.35">
      <c r="H131" s="1"/>
    </row>
  </sheetData>
  <sheetProtection sheet="1" objects="1" scenarios="1" formatCells="0" formatRows="0" insertRows="0" sort="0" autoFilter="0"/>
  <mergeCells count="186">
    <mergeCell ref="D123:E123"/>
    <mergeCell ref="E2:H2"/>
    <mergeCell ref="A1:B1"/>
    <mergeCell ref="A2:B2"/>
    <mergeCell ref="C1:D1"/>
    <mergeCell ref="C2:D2"/>
    <mergeCell ref="B110:C110"/>
    <mergeCell ref="D113:E113"/>
    <mergeCell ref="B113:C113"/>
    <mergeCell ref="B114:C114"/>
    <mergeCell ref="B76:C76"/>
    <mergeCell ref="B77:C77"/>
    <mergeCell ref="B83:C83"/>
    <mergeCell ref="B84:C84"/>
    <mergeCell ref="B80:C80"/>
    <mergeCell ref="B78:C78"/>
    <mergeCell ref="B79:C79"/>
    <mergeCell ref="B91:C91"/>
    <mergeCell ref="B93:C93"/>
    <mergeCell ref="B81:C81"/>
    <mergeCell ref="A125:E125"/>
    <mergeCell ref="B126:E126"/>
    <mergeCell ref="B127:E127"/>
    <mergeCell ref="B128:E128"/>
    <mergeCell ref="B129:E129"/>
    <mergeCell ref="B115:C115"/>
    <mergeCell ref="D115:E115"/>
    <mergeCell ref="B116:C116"/>
    <mergeCell ref="D116:E116"/>
    <mergeCell ref="B117:C117"/>
    <mergeCell ref="D117:E117"/>
    <mergeCell ref="B124:C124"/>
    <mergeCell ref="D124:E124"/>
    <mergeCell ref="B118:C118"/>
    <mergeCell ref="D118:E118"/>
    <mergeCell ref="B119:C119"/>
    <mergeCell ref="D119:E119"/>
    <mergeCell ref="B120:C120"/>
    <mergeCell ref="D120:E120"/>
    <mergeCell ref="B121:C121"/>
    <mergeCell ref="D121:E121"/>
    <mergeCell ref="B122:C122"/>
    <mergeCell ref="D122:E122"/>
    <mergeCell ref="B123:C123"/>
    <mergeCell ref="D107:E107"/>
    <mergeCell ref="D109:E109"/>
    <mergeCell ref="D100:E100"/>
    <mergeCell ref="B87:C87"/>
    <mergeCell ref="B88:C88"/>
    <mergeCell ref="B85:C85"/>
    <mergeCell ref="B86:C86"/>
    <mergeCell ref="B82:C82"/>
    <mergeCell ref="B94:C94"/>
    <mergeCell ref="B95:C95"/>
    <mergeCell ref="B96:C96"/>
    <mergeCell ref="B97:C97"/>
    <mergeCell ref="G43:G44"/>
    <mergeCell ref="H43:H44"/>
    <mergeCell ref="A42:I42"/>
    <mergeCell ref="B107:C107"/>
    <mergeCell ref="D89:E89"/>
    <mergeCell ref="D110:E110"/>
    <mergeCell ref="D111:E111"/>
    <mergeCell ref="D112:E112"/>
    <mergeCell ref="B111:C111"/>
    <mergeCell ref="B112:C112"/>
    <mergeCell ref="B98:C98"/>
    <mergeCell ref="B99:C99"/>
    <mergeCell ref="B100:C100"/>
    <mergeCell ref="B92:C92"/>
    <mergeCell ref="B101:C101"/>
    <mergeCell ref="B102:C102"/>
    <mergeCell ref="B103:C103"/>
    <mergeCell ref="B104:C104"/>
    <mergeCell ref="B106:C106"/>
    <mergeCell ref="B105:C105"/>
    <mergeCell ref="B109:C109"/>
    <mergeCell ref="B89:C89"/>
    <mergeCell ref="B90:C90"/>
    <mergeCell ref="D106:E106"/>
    <mergeCell ref="G6:I6"/>
    <mergeCell ref="G7:H7"/>
    <mergeCell ref="G8:H8"/>
    <mergeCell ref="I8:I10"/>
    <mergeCell ref="G9:H9"/>
    <mergeCell ref="G10:H10"/>
    <mergeCell ref="G11:H11"/>
    <mergeCell ref="G12:I12"/>
    <mergeCell ref="B39:F40"/>
    <mergeCell ref="B53:C53"/>
    <mergeCell ref="B54:C54"/>
    <mergeCell ref="B55:C55"/>
    <mergeCell ref="B56:C56"/>
    <mergeCell ref="B57:C57"/>
    <mergeCell ref="B58:C58"/>
    <mergeCell ref="B59:C59"/>
    <mergeCell ref="B61:C61"/>
    <mergeCell ref="B46:C46"/>
    <mergeCell ref="B48:C48"/>
    <mergeCell ref="B50:C50"/>
    <mergeCell ref="B52:C52"/>
    <mergeCell ref="B62:C62"/>
    <mergeCell ref="B75:C75"/>
    <mergeCell ref="D53:E53"/>
    <mergeCell ref="D54:E54"/>
    <mergeCell ref="D55:E55"/>
    <mergeCell ref="D56:E56"/>
    <mergeCell ref="D57:E57"/>
    <mergeCell ref="D58:E58"/>
    <mergeCell ref="D59:E59"/>
    <mergeCell ref="D60:E60"/>
    <mergeCell ref="D74:E74"/>
    <mergeCell ref="D75:E75"/>
    <mergeCell ref="B73:C73"/>
    <mergeCell ref="B67:C67"/>
    <mergeCell ref="B68:C68"/>
    <mergeCell ref="B69:C69"/>
    <mergeCell ref="B70:C70"/>
    <mergeCell ref="B71:C71"/>
    <mergeCell ref="B72:C72"/>
    <mergeCell ref="B74:C74"/>
    <mergeCell ref="D72:E72"/>
    <mergeCell ref="D73:E73"/>
    <mergeCell ref="D61:E61"/>
    <mergeCell ref="B60:C60"/>
    <mergeCell ref="D101:E101"/>
    <mergeCell ref="D102:E102"/>
    <mergeCell ref="D103:E103"/>
    <mergeCell ref="D104:E104"/>
    <mergeCell ref="A108:G108"/>
    <mergeCell ref="D105:E105"/>
    <mergeCell ref="F43:F44"/>
    <mergeCell ref="D45:E45"/>
    <mergeCell ref="D46:E46"/>
    <mergeCell ref="D47:E47"/>
    <mergeCell ref="D48:E48"/>
    <mergeCell ref="D49:E49"/>
    <mergeCell ref="D50:E50"/>
    <mergeCell ref="D51:E51"/>
    <mergeCell ref="D52:E52"/>
    <mergeCell ref="A43:E44"/>
    <mergeCell ref="B45:C45"/>
    <mergeCell ref="B47:C47"/>
    <mergeCell ref="B49:C49"/>
    <mergeCell ref="B51:C51"/>
    <mergeCell ref="D62:E62"/>
    <mergeCell ref="D63:E63"/>
    <mergeCell ref="D64:E64"/>
    <mergeCell ref="D65:E65"/>
    <mergeCell ref="B63:C63"/>
    <mergeCell ref="B64:C64"/>
    <mergeCell ref="D71:E71"/>
    <mergeCell ref="D95:E95"/>
    <mergeCell ref="D76:E76"/>
    <mergeCell ref="D77:E77"/>
    <mergeCell ref="D78:E78"/>
    <mergeCell ref="D79:E79"/>
    <mergeCell ref="D86:E86"/>
    <mergeCell ref="D87:E87"/>
    <mergeCell ref="D88:E88"/>
    <mergeCell ref="B65:C65"/>
    <mergeCell ref="B66:C66"/>
    <mergeCell ref="H108:I108"/>
    <mergeCell ref="H125:I125"/>
    <mergeCell ref="J15:J18"/>
    <mergeCell ref="D114:E114"/>
    <mergeCell ref="D96:E96"/>
    <mergeCell ref="D97:E97"/>
    <mergeCell ref="D98:E98"/>
    <mergeCell ref="D99:E99"/>
    <mergeCell ref="D90:E90"/>
    <mergeCell ref="D91:E91"/>
    <mergeCell ref="D92:E92"/>
    <mergeCell ref="D93:E93"/>
    <mergeCell ref="D94:E94"/>
    <mergeCell ref="D85:E85"/>
    <mergeCell ref="D80:E80"/>
    <mergeCell ref="D81:E81"/>
    <mergeCell ref="D82:E82"/>
    <mergeCell ref="D83:E83"/>
    <mergeCell ref="D84:E84"/>
    <mergeCell ref="D67:E67"/>
    <mergeCell ref="D68:E68"/>
    <mergeCell ref="D69:E69"/>
    <mergeCell ref="D70:E70"/>
    <mergeCell ref="D66:E66"/>
  </mergeCells>
  <dataValidations count="6">
    <dataValidation type="list" allowBlank="1" showInputMessage="1" showErrorMessage="1" sqref="B28" xr:uid="{005F0004-0077-4040-BA1A-0049007600F5}">
      <formula1>$G$8:$G$10</formula1>
    </dataValidation>
    <dataValidation type="list" allowBlank="1" showInputMessage="1" showErrorMessage="1" sqref="C28" xr:uid="{00AB000F-0017-4596-9F1D-0027002E00D4}">
      <formula1>"1,2,3,4,5,Non concerné bosquet"</formula1>
    </dataValidation>
    <dataValidation type="list" allowBlank="1" showInputMessage="1" showErrorMessage="1" sqref="B15:B27" xr:uid="{0092007F-0007-4E2E-8615-004300170041}">
      <formula1>$G$8:$G$11</formula1>
    </dataValidation>
    <dataValidation type="list" showInputMessage="1" showErrorMessage="1" sqref="H15:H28" xr:uid="{001200F6-006E-4C1D-9B9C-003B00D10065}">
      <formula1>$I$8:$I$11</formula1>
    </dataValidation>
    <dataValidation type="list" allowBlank="1" showInputMessage="1" showErrorMessage="1" sqref="C15:C27" xr:uid="{008B0084-009F-48B7-B040-009B004000E4}">
      <formula1>"1,2,3,0 (bosquet)"</formula1>
    </dataValidation>
    <dataValidation type="list" allowBlank="1" showInputMessage="1" showErrorMessage="1" sqref="H109:H115" xr:uid="{BF8C0FE2-CD9C-45DB-A4A2-5DA308428ABD}">
      <formula1>"Oui, Non"</formula1>
    </dataValidation>
  </dataValidations>
  <pageMargins left="0.23622047244094491" right="0.23622047244094491" top="0.74803149606299213" bottom="0.74803149606299213" header="0.31496062992125984" footer="0.31496062992125984"/>
  <pageSetup paperSize="9" scale="82" fitToHeight="0" orientation="landscape"/>
  <headerFooter>
    <oddHeader>&amp;L&amp;"-,Gras"&amp;F         &amp;"-,Normal"&amp;A</oddHead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 Localisation projet'!$B$18:$B$28</xm:f>
          </x14:formula1>
          <xm:sqref>A19:A28</xm:sqref>
        </x14:dataValidation>
        <x14:dataValidation type="list" allowBlank="1" showInputMessage="1" showErrorMessage="1" xr:uid="{00000000-0002-0000-0100-000001000000}">
          <x14:formula1>
            <xm:f>'1. Localisation projet'!$B$13:$B$28</xm:f>
          </x14:formula1>
          <xm:sqref>A15:A18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I84"/>
  <sheetViews>
    <sheetView showZeros="0" workbookViewId="0">
      <selection activeCell="F13" sqref="F13"/>
    </sheetView>
  </sheetViews>
  <sheetFormatPr baseColWidth="10" defaultColWidth="11.453125" defaultRowHeight="14.5" x14ac:dyDescent="0.35"/>
  <cols>
    <col min="1" max="1" width="5.6328125" style="1" customWidth="1"/>
    <col min="2" max="2" width="29.36328125" style="1" customWidth="1"/>
    <col min="3" max="4" width="15.36328125" style="1" customWidth="1"/>
    <col min="5" max="5" width="16.36328125" style="13" customWidth="1"/>
    <col min="6" max="6" width="15" style="1" customWidth="1"/>
    <col min="7" max="7" width="23.36328125" style="1" customWidth="1"/>
    <col min="8" max="16384" width="11.453125" style="1"/>
  </cols>
  <sheetData>
    <row r="1" spans="1:9" ht="47" customHeight="1" thickBot="1" x14ac:dyDescent="0.4">
      <c r="A1" s="188" t="s">
        <v>0</v>
      </c>
      <c r="B1" s="188"/>
      <c r="C1" s="257">
        <f>'1. Localisation projet'!C1</f>
        <v>0</v>
      </c>
      <c r="D1" s="258"/>
      <c r="E1"/>
      <c r="F1"/>
      <c r="G1"/>
      <c r="H1" s="14"/>
      <c r="I1"/>
    </row>
    <row r="2" spans="1:9" ht="47" customHeight="1" thickBot="1" x14ac:dyDescent="0.4">
      <c r="A2" s="188" t="s">
        <v>1</v>
      </c>
      <c r="B2" s="188"/>
      <c r="C2" s="257">
        <f>'1. Localisation projet'!C2</f>
        <v>0</v>
      </c>
      <c r="D2" s="258"/>
      <c r="E2" s="192" t="s">
        <v>2</v>
      </c>
      <c r="F2" s="193"/>
      <c r="G2" s="193"/>
      <c r="H2" s="193"/>
      <c r="I2" s="70"/>
    </row>
    <row r="3" spans="1:9" x14ac:dyDescent="0.35">
      <c r="A3"/>
      <c r="B3"/>
      <c r="C3"/>
      <c r="D3"/>
      <c r="E3" s="70"/>
      <c r="F3" s="70"/>
      <c r="G3" s="70"/>
      <c r="H3" s="70"/>
      <c r="I3" s="70"/>
    </row>
    <row r="4" spans="1:9" x14ac:dyDescent="0.35">
      <c r="A4" s="3" t="s">
        <v>206</v>
      </c>
      <c r="B4"/>
      <c r="C4"/>
      <c r="D4"/>
      <c r="E4" s="14"/>
      <c r="F4"/>
      <c r="G4"/>
      <c r="H4"/>
    </row>
    <row r="5" spans="1:9" ht="15" thickBot="1" x14ac:dyDescent="0.4">
      <c r="A5" s="3"/>
      <c r="B5"/>
      <c r="C5"/>
      <c r="D5"/>
      <c r="E5" s="14"/>
      <c r="F5"/>
      <c r="G5"/>
      <c r="H5"/>
    </row>
    <row r="6" spans="1:9" ht="15" thickBot="1" x14ac:dyDescent="0.4">
      <c r="A6" s="5" t="s">
        <v>3</v>
      </c>
      <c r="B6"/>
      <c r="C6"/>
      <c r="D6"/>
      <c r="E6" s="14"/>
      <c r="F6" s="282" t="s">
        <v>36</v>
      </c>
      <c r="G6" s="283"/>
      <c r="H6"/>
    </row>
    <row r="7" spans="1:9" ht="19" customHeight="1" x14ac:dyDescent="0.35">
      <c r="A7" s="6" t="s">
        <v>207</v>
      </c>
      <c r="B7"/>
      <c r="C7"/>
      <c r="D7"/>
      <c r="E7" s="14"/>
      <c r="F7" s="134" t="s">
        <v>38</v>
      </c>
      <c r="G7" s="134" t="s">
        <v>208</v>
      </c>
      <c r="H7"/>
    </row>
    <row r="8" spans="1:9" x14ac:dyDescent="0.35">
      <c r="A8" s="6" t="s">
        <v>209</v>
      </c>
      <c r="B8"/>
      <c r="C8"/>
      <c r="D8"/>
      <c r="E8" s="14"/>
      <c r="F8" s="135" t="s">
        <v>24</v>
      </c>
      <c r="G8" s="136">
        <v>32.299999999999997</v>
      </c>
      <c r="H8"/>
    </row>
    <row r="9" spans="1:9" x14ac:dyDescent="0.35">
      <c r="A9"/>
      <c r="B9"/>
      <c r="C9"/>
      <c r="D9"/>
      <c r="E9" s="14"/>
      <c r="F9"/>
      <c r="G9"/>
      <c r="H9"/>
    </row>
    <row r="10" spans="1:9" x14ac:dyDescent="0.35">
      <c r="A10"/>
      <c r="B10" s="4"/>
      <c r="C10"/>
      <c r="D10"/>
      <c r="E10" s="14"/>
      <c r="F10"/>
      <c r="G10"/>
      <c r="H10"/>
    </row>
    <row r="11" spans="1:9" s="7" customFormat="1" ht="72.5" customHeight="1" x14ac:dyDescent="0.35">
      <c r="A11" s="277" t="s">
        <v>210</v>
      </c>
      <c r="B11" s="278"/>
      <c r="C11" s="137" t="s">
        <v>211</v>
      </c>
      <c r="D11" s="137" t="s">
        <v>212</v>
      </c>
      <c r="E11" s="137" t="s">
        <v>213</v>
      </c>
      <c r="F11" s="137" t="s">
        <v>51</v>
      </c>
      <c r="G11" s="25" t="s">
        <v>214</v>
      </c>
      <c r="H11" s="138"/>
    </row>
    <row r="12" spans="1:9" x14ac:dyDescent="0.35">
      <c r="A12" s="275" t="s">
        <v>25</v>
      </c>
      <c r="B12" s="275"/>
      <c r="C12" s="139">
        <v>3</v>
      </c>
      <c r="D12" s="71">
        <v>120</v>
      </c>
      <c r="E12" s="139">
        <f t="shared" ref="E12:E23" si="0">IFERROR(+D12/C12,"")</f>
        <v>40</v>
      </c>
      <c r="F12" s="139">
        <v>32.299999999999997</v>
      </c>
      <c r="G12" s="132">
        <f t="shared" ref="G12:G23" si="1">+D12*F12</f>
        <v>3875.9999999999995</v>
      </c>
      <c r="H12" s="140" t="s">
        <v>215</v>
      </c>
    </row>
    <row r="13" spans="1:9" x14ac:dyDescent="0.35">
      <c r="A13" s="276"/>
      <c r="B13" s="276"/>
      <c r="C13" s="26"/>
      <c r="D13" s="12"/>
      <c r="E13" s="141" t="str">
        <f t="shared" si="0"/>
        <v/>
      </c>
      <c r="F13" s="26"/>
      <c r="G13" s="27">
        <f t="shared" si="1"/>
        <v>0</v>
      </c>
      <c r="H13" s="142"/>
    </row>
    <row r="14" spans="1:9" x14ac:dyDescent="0.35">
      <c r="A14" s="276"/>
      <c r="B14" s="276"/>
      <c r="C14" s="26"/>
      <c r="D14" s="12"/>
      <c r="E14" s="141" t="str">
        <f t="shared" si="0"/>
        <v/>
      </c>
      <c r="F14" s="26"/>
      <c r="G14" s="27">
        <f t="shared" si="1"/>
        <v>0</v>
      </c>
      <c r="H14"/>
    </row>
    <row r="15" spans="1:9" x14ac:dyDescent="0.35">
      <c r="A15" s="276"/>
      <c r="B15" s="276"/>
      <c r="C15" s="26"/>
      <c r="D15" s="12"/>
      <c r="E15" s="141" t="str">
        <f t="shared" si="0"/>
        <v/>
      </c>
      <c r="F15" s="26"/>
      <c r="G15" s="27">
        <f t="shared" si="1"/>
        <v>0</v>
      </c>
      <c r="H15"/>
    </row>
    <row r="16" spans="1:9" x14ac:dyDescent="0.35">
      <c r="A16" s="276"/>
      <c r="B16" s="276"/>
      <c r="C16" s="26"/>
      <c r="D16" s="12"/>
      <c r="E16" s="141" t="str">
        <f t="shared" si="0"/>
        <v/>
      </c>
      <c r="F16" s="26"/>
      <c r="G16" s="27">
        <f t="shared" si="1"/>
        <v>0</v>
      </c>
      <c r="H16"/>
    </row>
    <row r="17" spans="1:8" x14ac:dyDescent="0.35">
      <c r="A17" s="276"/>
      <c r="B17" s="276"/>
      <c r="C17" s="26"/>
      <c r="D17" s="12"/>
      <c r="E17" s="141" t="str">
        <f t="shared" si="0"/>
        <v/>
      </c>
      <c r="F17" s="26"/>
      <c r="G17" s="27">
        <f t="shared" si="1"/>
        <v>0</v>
      </c>
      <c r="H17"/>
    </row>
    <row r="18" spans="1:8" x14ac:dyDescent="0.35">
      <c r="A18" s="276"/>
      <c r="B18" s="276"/>
      <c r="C18" s="26"/>
      <c r="D18" s="12"/>
      <c r="E18" s="141" t="str">
        <f t="shared" si="0"/>
        <v/>
      </c>
      <c r="F18" s="26"/>
      <c r="G18" s="27">
        <f t="shared" si="1"/>
        <v>0</v>
      </c>
      <c r="H18"/>
    </row>
    <row r="19" spans="1:8" x14ac:dyDescent="0.35">
      <c r="A19" s="276"/>
      <c r="B19" s="276"/>
      <c r="C19" s="26"/>
      <c r="D19" s="12"/>
      <c r="E19" s="141" t="str">
        <f t="shared" si="0"/>
        <v/>
      </c>
      <c r="F19" s="26"/>
      <c r="G19" s="27">
        <f t="shared" si="1"/>
        <v>0</v>
      </c>
      <c r="H19"/>
    </row>
    <row r="20" spans="1:8" x14ac:dyDescent="0.35">
      <c r="A20" s="276"/>
      <c r="B20" s="276"/>
      <c r="C20" s="26"/>
      <c r="D20" s="12"/>
      <c r="E20" s="141" t="str">
        <f t="shared" si="0"/>
        <v/>
      </c>
      <c r="F20" s="26"/>
      <c r="G20" s="27">
        <f t="shared" si="1"/>
        <v>0</v>
      </c>
      <c r="H20"/>
    </row>
    <row r="21" spans="1:8" x14ac:dyDescent="0.35">
      <c r="A21" s="276"/>
      <c r="B21" s="276"/>
      <c r="C21" s="26"/>
      <c r="D21" s="12"/>
      <c r="E21" s="141" t="str">
        <f t="shared" si="0"/>
        <v/>
      </c>
      <c r="F21" s="26"/>
      <c r="G21" s="27">
        <f t="shared" si="1"/>
        <v>0</v>
      </c>
      <c r="H21"/>
    </row>
    <row r="22" spans="1:8" x14ac:dyDescent="0.35">
      <c r="A22" s="276"/>
      <c r="B22" s="276"/>
      <c r="C22" s="26"/>
      <c r="D22" s="12"/>
      <c r="E22" s="141" t="str">
        <f t="shared" si="0"/>
        <v/>
      </c>
      <c r="F22" s="26"/>
      <c r="G22" s="27">
        <f t="shared" si="1"/>
        <v>0</v>
      </c>
      <c r="H22"/>
    </row>
    <row r="23" spans="1:8" hidden="1" x14ac:dyDescent="0.35">
      <c r="A23" s="281"/>
      <c r="B23" s="281"/>
      <c r="C23" s="143"/>
      <c r="D23" s="90"/>
      <c r="E23" s="144" t="str">
        <f t="shared" si="0"/>
        <v/>
      </c>
      <c r="F23" s="133"/>
      <c r="G23" s="28">
        <f t="shared" si="1"/>
        <v>0</v>
      </c>
      <c r="H23"/>
    </row>
    <row r="24" spans="1:8" x14ac:dyDescent="0.35">
      <c r="A24" s="279" t="s">
        <v>216</v>
      </c>
      <c r="B24" s="280"/>
      <c r="C24" s="145">
        <f>SUM(C13:C23)</f>
        <v>0</v>
      </c>
      <c r="D24" s="146">
        <f>SUM(D13:D23)</f>
        <v>0</v>
      </c>
      <c r="E24" s="147"/>
      <c r="F24" s="148"/>
      <c r="G24" s="30">
        <f>SUM(G13:G23)</f>
        <v>0</v>
      </c>
      <c r="H24" s="14"/>
    </row>
    <row r="25" spans="1:8" x14ac:dyDescent="0.35">
      <c r="A25"/>
      <c r="B25"/>
      <c r="C25"/>
      <c r="D25"/>
      <c r="E25" s="14"/>
      <c r="F25"/>
      <c r="G25"/>
      <c r="H25"/>
    </row>
    <row r="26" spans="1:8" x14ac:dyDescent="0.35">
      <c r="A26"/>
      <c r="B26"/>
      <c r="C26"/>
      <c r="D26"/>
      <c r="E26" s="14"/>
      <c r="F26"/>
      <c r="G26"/>
      <c r="H26"/>
    </row>
    <row r="27" spans="1:8" x14ac:dyDescent="0.35">
      <c r="A27" s="3" t="s">
        <v>55</v>
      </c>
      <c r="B27"/>
      <c r="C27"/>
      <c r="D27"/>
      <c r="E27" s="14"/>
      <c r="F27"/>
      <c r="G27"/>
      <c r="H27"/>
    </row>
    <row r="28" spans="1:8" x14ac:dyDescent="0.35">
      <c r="A28"/>
      <c r="B28"/>
      <c r="C28"/>
      <c r="D28"/>
      <c r="E28" s="14"/>
      <c r="F28"/>
      <c r="G28"/>
      <c r="H28"/>
    </row>
    <row r="29" spans="1:8" ht="14.5" customHeight="1" x14ac:dyDescent="0.35">
      <c r="A29" s="243" t="s">
        <v>217</v>
      </c>
      <c r="B29" s="243"/>
      <c r="C29" s="243"/>
      <c r="D29" s="243"/>
      <c r="E29" s="243"/>
      <c r="F29" s="243"/>
      <c r="G29" s="243"/>
      <c r="H29" s="243"/>
    </row>
    <row r="30" spans="1:8" ht="14.5" customHeight="1" x14ac:dyDescent="0.35">
      <c r="A30" s="261" t="s">
        <v>57</v>
      </c>
      <c r="B30" s="261"/>
      <c r="C30" s="261"/>
      <c r="D30" s="261"/>
      <c r="E30" s="261" t="s">
        <v>271</v>
      </c>
      <c r="F30" s="261" t="s">
        <v>272</v>
      </c>
      <c r="G30" s="261" t="s">
        <v>58</v>
      </c>
      <c r="H30" s="262" t="s">
        <v>280</v>
      </c>
    </row>
    <row r="31" spans="1:8" ht="25.5" customHeight="1" x14ac:dyDescent="0.35">
      <c r="A31" s="261"/>
      <c r="B31" s="261"/>
      <c r="C31" s="261"/>
      <c r="D31" s="261"/>
      <c r="E31" s="261"/>
      <c r="F31" s="261"/>
      <c r="G31" s="261"/>
      <c r="H31" s="263"/>
    </row>
    <row r="32" spans="1:8" ht="14.5" customHeight="1" x14ac:dyDescent="0.35">
      <c r="A32" s="81">
        <v>1</v>
      </c>
      <c r="B32" s="149" t="s">
        <v>167</v>
      </c>
      <c r="C32" s="273" t="s">
        <v>168</v>
      </c>
      <c r="D32" s="274"/>
      <c r="E32" s="150" t="s">
        <v>276</v>
      </c>
      <c r="F32" s="150" t="s">
        <v>274</v>
      </c>
      <c r="G32" s="67"/>
      <c r="H32" s="31"/>
    </row>
    <row r="33" spans="1:8" ht="14.5" customHeight="1" x14ac:dyDescent="0.35">
      <c r="A33" s="81">
        <v>2</v>
      </c>
      <c r="B33" s="149" t="s">
        <v>65</v>
      </c>
      <c r="C33" s="273" t="s">
        <v>66</v>
      </c>
      <c r="D33" s="274"/>
      <c r="E33" s="150"/>
      <c r="F33" s="150" t="s">
        <v>275</v>
      </c>
      <c r="G33" s="31"/>
      <c r="H33" s="31"/>
    </row>
    <row r="34" spans="1:8" x14ac:dyDescent="0.35">
      <c r="A34" s="81">
        <v>3</v>
      </c>
      <c r="B34" s="149" t="s">
        <v>218</v>
      </c>
      <c r="C34" s="273" t="s">
        <v>219</v>
      </c>
      <c r="D34" s="274"/>
      <c r="E34" s="150"/>
      <c r="F34" s="150" t="s">
        <v>274</v>
      </c>
      <c r="G34" s="67"/>
      <c r="H34" s="31"/>
    </row>
    <row r="35" spans="1:8" ht="14.5" customHeight="1" x14ac:dyDescent="0.35">
      <c r="A35" s="81">
        <v>4</v>
      </c>
      <c r="B35" s="149" t="s">
        <v>69</v>
      </c>
      <c r="C35" s="273" t="s">
        <v>70</v>
      </c>
      <c r="D35" s="274"/>
      <c r="E35" s="150"/>
      <c r="F35" s="150" t="s">
        <v>274</v>
      </c>
      <c r="G35" s="67"/>
      <c r="H35" s="31"/>
    </row>
    <row r="36" spans="1:8" ht="14.5" customHeight="1" x14ac:dyDescent="0.35">
      <c r="A36" s="81">
        <v>5</v>
      </c>
      <c r="B36" s="149" t="s">
        <v>67</v>
      </c>
      <c r="C36" s="273" t="s">
        <v>68</v>
      </c>
      <c r="D36" s="274"/>
      <c r="E36" s="150"/>
      <c r="F36" s="150" t="s">
        <v>275</v>
      </c>
      <c r="G36" s="31"/>
      <c r="H36" s="31"/>
    </row>
    <row r="37" spans="1:8" ht="14.5" customHeight="1" x14ac:dyDescent="0.35">
      <c r="A37" s="81">
        <v>6</v>
      </c>
      <c r="B37" s="149" t="s">
        <v>71</v>
      </c>
      <c r="C37" s="273" t="s">
        <v>72</v>
      </c>
      <c r="D37" s="274"/>
      <c r="E37" s="150"/>
      <c r="F37" s="150"/>
      <c r="G37" s="67"/>
      <c r="H37" s="31"/>
    </row>
    <row r="38" spans="1:8" x14ac:dyDescent="0.35">
      <c r="A38" s="81">
        <v>7</v>
      </c>
      <c r="B38" s="149" t="s">
        <v>73</v>
      </c>
      <c r="C38" s="273" t="s">
        <v>74</v>
      </c>
      <c r="D38" s="274"/>
      <c r="E38" s="150" t="s">
        <v>276</v>
      </c>
      <c r="F38" s="150" t="s">
        <v>275</v>
      </c>
      <c r="G38" s="67"/>
      <c r="H38" s="31"/>
    </row>
    <row r="39" spans="1:8" x14ac:dyDescent="0.35">
      <c r="A39" s="81">
        <v>8</v>
      </c>
      <c r="B39" s="149" t="s">
        <v>125</v>
      </c>
      <c r="C39" s="273" t="s">
        <v>126</v>
      </c>
      <c r="D39" s="274"/>
      <c r="E39" s="150"/>
      <c r="F39" s="150" t="s">
        <v>274</v>
      </c>
      <c r="G39" s="67"/>
      <c r="H39" s="31"/>
    </row>
    <row r="40" spans="1:8" x14ac:dyDescent="0.35">
      <c r="A40" s="81">
        <v>9</v>
      </c>
      <c r="B40" s="149" t="s">
        <v>220</v>
      </c>
      <c r="C40" s="273" t="s">
        <v>221</v>
      </c>
      <c r="D40" s="274"/>
      <c r="E40" s="150"/>
      <c r="F40" s="150"/>
      <c r="G40" s="67"/>
      <c r="H40" s="31"/>
    </row>
    <row r="41" spans="1:8" x14ac:dyDescent="0.35">
      <c r="A41" s="81">
        <v>10</v>
      </c>
      <c r="B41" s="149" t="s">
        <v>133</v>
      </c>
      <c r="C41" s="273" t="s">
        <v>134</v>
      </c>
      <c r="D41" s="274"/>
      <c r="E41" s="150"/>
      <c r="F41" s="150" t="s">
        <v>274</v>
      </c>
      <c r="G41" s="31"/>
      <c r="H41" s="31"/>
    </row>
    <row r="42" spans="1:8" x14ac:dyDescent="0.35">
      <c r="A42" s="81">
        <v>11</v>
      </c>
      <c r="B42" s="149" t="s">
        <v>127</v>
      </c>
      <c r="C42" s="273" t="s">
        <v>128</v>
      </c>
      <c r="D42" s="274"/>
      <c r="E42" s="150" t="s">
        <v>277</v>
      </c>
      <c r="F42" s="150"/>
      <c r="G42" s="67"/>
      <c r="H42" s="31"/>
    </row>
    <row r="43" spans="1:8" ht="14.5" customHeight="1" x14ac:dyDescent="0.35">
      <c r="A43" s="81">
        <v>12</v>
      </c>
      <c r="B43" s="149" t="s">
        <v>129</v>
      </c>
      <c r="C43" s="273" t="s">
        <v>130</v>
      </c>
      <c r="D43" s="274"/>
      <c r="E43" s="150"/>
      <c r="F43" s="150"/>
      <c r="G43" s="67"/>
      <c r="H43" s="31"/>
    </row>
    <row r="44" spans="1:8" x14ac:dyDescent="0.35">
      <c r="A44" s="81">
        <v>13</v>
      </c>
      <c r="B44" s="149" t="s">
        <v>135</v>
      </c>
      <c r="C44" s="273" t="s">
        <v>136</v>
      </c>
      <c r="D44" s="274"/>
      <c r="E44" s="150"/>
      <c r="F44" s="150"/>
      <c r="G44" s="67"/>
      <c r="H44" s="31"/>
    </row>
    <row r="45" spans="1:8" ht="14.5" customHeight="1" x14ac:dyDescent="0.35">
      <c r="A45" s="81">
        <v>14</v>
      </c>
      <c r="B45" s="149" t="s">
        <v>131</v>
      </c>
      <c r="C45" s="273" t="s">
        <v>132</v>
      </c>
      <c r="D45" s="274"/>
      <c r="E45" s="150"/>
      <c r="F45" s="150"/>
      <c r="G45" s="67"/>
      <c r="H45" s="31"/>
    </row>
    <row r="46" spans="1:8" ht="14.5" customHeight="1" x14ac:dyDescent="0.35">
      <c r="A46" s="81">
        <v>15</v>
      </c>
      <c r="B46" s="149" t="s">
        <v>165</v>
      </c>
      <c r="C46" s="273" t="s">
        <v>166</v>
      </c>
      <c r="D46" s="274"/>
      <c r="E46" s="150" t="s">
        <v>276</v>
      </c>
      <c r="F46" s="150"/>
      <c r="G46" s="67"/>
      <c r="H46" s="31"/>
    </row>
    <row r="47" spans="1:8" x14ac:dyDescent="0.35">
      <c r="A47" s="81">
        <v>16</v>
      </c>
      <c r="B47" s="149" t="s">
        <v>61</v>
      </c>
      <c r="C47" s="273" t="s">
        <v>62</v>
      </c>
      <c r="D47" s="274"/>
      <c r="E47" s="150" t="s">
        <v>273</v>
      </c>
      <c r="F47" s="150" t="s">
        <v>274</v>
      </c>
      <c r="G47" s="67"/>
      <c r="H47" s="31"/>
    </row>
    <row r="48" spans="1:8" x14ac:dyDescent="0.35">
      <c r="A48" s="81">
        <v>17</v>
      </c>
      <c r="B48" s="149" t="s">
        <v>63</v>
      </c>
      <c r="C48" s="273" t="s">
        <v>64</v>
      </c>
      <c r="D48" s="274"/>
      <c r="E48" s="150" t="s">
        <v>273</v>
      </c>
      <c r="F48" s="150" t="s">
        <v>274</v>
      </c>
      <c r="G48" s="67"/>
      <c r="H48" s="31"/>
    </row>
    <row r="49" spans="1:8" ht="15" customHeight="1" x14ac:dyDescent="0.35">
      <c r="A49" s="81">
        <v>18</v>
      </c>
      <c r="B49" s="149" t="s">
        <v>222</v>
      </c>
      <c r="C49" s="273" t="s">
        <v>223</v>
      </c>
      <c r="D49" s="274"/>
      <c r="E49" s="150" t="s">
        <v>276</v>
      </c>
      <c r="F49" s="150"/>
      <c r="G49" s="67"/>
      <c r="H49" s="31"/>
    </row>
    <row r="50" spans="1:8" ht="15" customHeight="1" x14ac:dyDescent="0.35">
      <c r="A50" s="81">
        <v>19</v>
      </c>
      <c r="B50" s="149" t="s">
        <v>224</v>
      </c>
      <c r="C50" s="273" t="s">
        <v>225</v>
      </c>
      <c r="D50" s="274"/>
      <c r="E50" s="150"/>
      <c r="F50" s="150"/>
      <c r="G50" s="67"/>
      <c r="H50" s="31"/>
    </row>
    <row r="51" spans="1:8" x14ac:dyDescent="0.35">
      <c r="A51" s="81">
        <v>20</v>
      </c>
      <c r="B51" s="149" t="s">
        <v>91</v>
      </c>
      <c r="C51" s="273" t="s">
        <v>92</v>
      </c>
      <c r="D51" s="274"/>
      <c r="E51" s="150"/>
      <c r="F51" s="150"/>
      <c r="G51" s="67"/>
      <c r="H51" s="31"/>
    </row>
    <row r="52" spans="1:8" ht="14.5" customHeight="1" x14ac:dyDescent="0.35">
      <c r="A52" s="81">
        <v>21</v>
      </c>
      <c r="B52" s="149" t="s">
        <v>115</v>
      </c>
      <c r="C52" s="273" t="s">
        <v>116</v>
      </c>
      <c r="D52" s="274"/>
      <c r="E52" s="150" t="s">
        <v>276</v>
      </c>
      <c r="F52" s="150" t="s">
        <v>275</v>
      </c>
      <c r="G52" s="67"/>
      <c r="H52" s="31"/>
    </row>
    <row r="53" spans="1:8" ht="15" customHeight="1" x14ac:dyDescent="0.35">
      <c r="A53" s="81">
        <v>22</v>
      </c>
      <c r="B53" s="149" t="s">
        <v>107</v>
      </c>
      <c r="C53" s="273" t="s">
        <v>108</v>
      </c>
      <c r="D53" s="274"/>
      <c r="E53" s="150" t="s">
        <v>277</v>
      </c>
      <c r="F53" s="150" t="s">
        <v>274</v>
      </c>
      <c r="G53" s="67"/>
      <c r="H53" s="31"/>
    </row>
    <row r="54" spans="1:8" ht="15" customHeight="1" x14ac:dyDescent="0.35">
      <c r="A54" s="81">
        <v>23</v>
      </c>
      <c r="B54" s="149" t="s">
        <v>109</v>
      </c>
      <c r="C54" s="273" t="s">
        <v>110</v>
      </c>
      <c r="D54" s="274"/>
      <c r="E54" s="150" t="s">
        <v>277</v>
      </c>
      <c r="F54" s="150" t="s">
        <v>274</v>
      </c>
      <c r="G54" s="67"/>
      <c r="H54" s="31"/>
    </row>
    <row r="55" spans="1:8" x14ac:dyDescent="0.35">
      <c r="A55" s="81">
        <v>24</v>
      </c>
      <c r="B55" s="149" t="s">
        <v>226</v>
      </c>
      <c r="C55" s="273" t="s">
        <v>227</v>
      </c>
      <c r="D55" s="274"/>
      <c r="E55" s="150" t="s">
        <v>277</v>
      </c>
      <c r="F55" s="150"/>
      <c r="G55" s="67"/>
      <c r="H55" s="31"/>
    </row>
    <row r="56" spans="1:8" ht="14.5" customHeight="1" x14ac:dyDescent="0.35">
      <c r="A56" s="81">
        <v>25</v>
      </c>
      <c r="B56" s="149" t="s">
        <v>228</v>
      </c>
      <c r="C56" s="273" t="s">
        <v>229</v>
      </c>
      <c r="D56" s="274"/>
      <c r="E56" s="150" t="s">
        <v>277</v>
      </c>
      <c r="F56" s="150"/>
      <c r="G56" s="67"/>
      <c r="H56" s="31"/>
    </row>
    <row r="57" spans="1:8" x14ac:dyDescent="0.35">
      <c r="A57" s="81">
        <v>26</v>
      </c>
      <c r="B57" s="149" t="s">
        <v>179</v>
      </c>
      <c r="C57" s="273" t="s">
        <v>180</v>
      </c>
      <c r="D57" s="274"/>
      <c r="E57" s="150" t="s">
        <v>273</v>
      </c>
      <c r="F57" s="150"/>
      <c r="G57" s="67"/>
      <c r="H57" s="31"/>
    </row>
    <row r="58" spans="1:8" x14ac:dyDescent="0.35">
      <c r="A58" s="81">
        <v>27</v>
      </c>
      <c r="B58" s="149" t="s">
        <v>230</v>
      </c>
      <c r="C58" s="273" t="s">
        <v>231</v>
      </c>
      <c r="D58" s="274"/>
      <c r="E58" s="150" t="s">
        <v>277</v>
      </c>
      <c r="F58" s="150" t="s">
        <v>274</v>
      </c>
      <c r="G58" s="67"/>
      <c r="H58" s="31"/>
    </row>
    <row r="59" spans="1:8" ht="14.5" customHeight="1" x14ac:dyDescent="0.35">
      <c r="A59" s="81">
        <v>28</v>
      </c>
      <c r="B59" s="149" t="s">
        <v>121</v>
      </c>
      <c r="C59" s="273" t="s">
        <v>122</v>
      </c>
      <c r="D59" s="274"/>
      <c r="E59" s="150"/>
      <c r="F59" s="150" t="s">
        <v>275</v>
      </c>
      <c r="G59" s="67"/>
      <c r="H59" s="31"/>
    </row>
    <row r="60" spans="1:8" x14ac:dyDescent="0.35">
      <c r="A60" s="81">
        <v>29</v>
      </c>
      <c r="B60" s="149" t="s">
        <v>111</v>
      </c>
      <c r="C60" s="273" t="s">
        <v>112</v>
      </c>
      <c r="D60" s="274"/>
      <c r="E60" s="150"/>
      <c r="F60" s="150" t="s">
        <v>275</v>
      </c>
      <c r="G60" s="67"/>
      <c r="H60" s="31"/>
    </row>
    <row r="61" spans="1:8" ht="15" customHeight="1" x14ac:dyDescent="0.35">
      <c r="A61" s="81">
        <v>30</v>
      </c>
      <c r="B61" s="149" t="s">
        <v>113</v>
      </c>
      <c r="C61" s="273" t="s">
        <v>114</v>
      </c>
      <c r="D61" s="274"/>
      <c r="E61" s="150"/>
      <c r="F61" s="150" t="s">
        <v>275</v>
      </c>
      <c r="G61" s="67"/>
      <c r="H61" s="31"/>
    </row>
    <row r="62" spans="1:8" ht="14.5" customHeight="1" x14ac:dyDescent="0.35">
      <c r="A62" s="81">
        <v>31</v>
      </c>
      <c r="B62" s="149" t="s">
        <v>232</v>
      </c>
      <c r="C62" s="273" t="s">
        <v>233</v>
      </c>
      <c r="D62" s="274"/>
      <c r="E62" s="150"/>
      <c r="F62" s="150" t="s">
        <v>275</v>
      </c>
      <c r="G62" s="67"/>
      <c r="H62" s="31"/>
    </row>
    <row r="63" spans="1:8" x14ac:dyDescent="0.35">
      <c r="A63" s="81">
        <v>32</v>
      </c>
      <c r="B63" s="149" t="s">
        <v>234</v>
      </c>
      <c r="C63" s="273" t="s">
        <v>235</v>
      </c>
      <c r="D63" s="274"/>
      <c r="E63" s="150" t="s">
        <v>277</v>
      </c>
      <c r="F63" s="150"/>
      <c r="G63" s="67"/>
      <c r="H63" s="31"/>
    </row>
    <row r="64" spans="1:8" ht="14.5" customHeight="1" x14ac:dyDescent="0.35">
      <c r="A64" s="81">
        <v>33</v>
      </c>
      <c r="B64" s="149" t="s">
        <v>236</v>
      </c>
      <c r="C64" s="273" t="s">
        <v>106</v>
      </c>
      <c r="D64" s="274"/>
      <c r="E64" s="150" t="s">
        <v>276</v>
      </c>
      <c r="F64" s="150" t="s">
        <v>278</v>
      </c>
      <c r="G64" s="67"/>
      <c r="H64" s="31"/>
    </row>
    <row r="65" spans="1:8" ht="15" customHeight="1" x14ac:dyDescent="0.35">
      <c r="A65" s="81">
        <v>34</v>
      </c>
      <c r="B65" s="149" t="s">
        <v>237</v>
      </c>
      <c r="C65" s="273" t="s">
        <v>238</v>
      </c>
      <c r="D65" s="274"/>
      <c r="E65" s="150" t="s">
        <v>273</v>
      </c>
      <c r="F65" s="150" t="s">
        <v>275</v>
      </c>
      <c r="G65" s="67"/>
      <c r="H65" s="31"/>
    </row>
    <row r="66" spans="1:8" x14ac:dyDescent="0.35">
      <c r="A66" s="81">
        <v>35</v>
      </c>
      <c r="B66" s="149" t="s">
        <v>145</v>
      </c>
      <c r="C66" s="273" t="s">
        <v>146</v>
      </c>
      <c r="D66" s="274"/>
      <c r="E66" s="150" t="s">
        <v>276</v>
      </c>
      <c r="F66" s="150"/>
      <c r="G66" s="67"/>
      <c r="H66" s="31"/>
    </row>
    <row r="67" spans="1:8" x14ac:dyDescent="0.35">
      <c r="A67" s="81">
        <v>36</v>
      </c>
      <c r="B67" s="149" t="s">
        <v>149</v>
      </c>
      <c r="C67" s="273" t="s">
        <v>150</v>
      </c>
      <c r="D67" s="274"/>
      <c r="E67" s="150" t="s">
        <v>276</v>
      </c>
      <c r="F67" s="150" t="s">
        <v>278</v>
      </c>
      <c r="G67" s="67"/>
      <c r="H67" s="31"/>
    </row>
    <row r="68" spans="1:8" x14ac:dyDescent="0.35">
      <c r="A68" s="81">
        <v>37</v>
      </c>
      <c r="B68" s="149" t="s">
        <v>171</v>
      </c>
      <c r="C68" s="273" t="s">
        <v>172</v>
      </c>
      <c r="D68" s="274"/>
      <c r="E68" s="150" t="s">
        <v>276</v>
      </c>
      <c r="F68" s="150" t="s">
        <v>278</v>
      </c>
      <c r="G68" s="67"/>
      <c r="H68" s="31"/>
    </row>
    <row r="69" spans="1:8" ht="14.5" customHeight="1" x14ac:dyDescent="0.35">
      <c r="A69" s="81">
        <v>38</v>
      </c>
      <c r="B69" s="149" t="s">
        <v>173</v>
      </c>
      <c r="C69" s="273" t="s">
        <v>174</v>
      </c>
      <c r="D69" s="274"/>
      <c r="E69" s="150" t="s">
        <v>273</v>
      </c>
      <c r="F69" s="150" t="s">
        <v>275</v>
      </c>
      <c r="G69" s="67"/>
      <c r="H69" s="31"/>
    </row>
    <row r="70" spans="1:8" ht="14.5" customHeight="1" x14ac:dyDescent="0.35">
      <c r="A70" s="264" t="s">
        <v>281</v>
      </c>
      <c r="B70" s="265"/>
      <c r="C70" s="265"/>
      <c r="D70" s="265"/>
      <c r="E70" s="265"/>
      <c r="F70" s="266"/>
      <c r="G70" s="200"/>
      <c r="H70" s="201"/>
    </row>
    <row r="71" spans="1:8" x14ac:dyDescent="0.35">
      <c r="A71" s="81">
        <v>39</v>
      </c>
      <c r="B71" s="152" t="s">
        <v>187</v>
      </c>
      <c r="C71" s="271" t="s">
        <v>188</v>
      </c>
      <c r="D71" s="271"/>
      <c r="E71" s="120" t="s">
        <v>277</v>
      </c>
      <c r="F71" s="120" t="s">
        <v>278</v>
      </c>
      <c r="G71" s="67"/>
      <c r="H71" s="31"/>
    </row>
    <row r="72" spans="1:8" x14ac:dyDescent="0.35">
      <c r="A72" s="81">
        <v>40</v>
      </c>
      <c r="B72" s="152" t="s">
        <v>189</v>
      </c>
      <c r="C72" s="271" t="s">
        <v>190</v>
      </c>
      <c r="D72" s="271"/>
      <c r="E72" s="120" t="s">
        <v>276</v>
      </c>
      <c r="F72" s="120" t="s">
        <v>274</v>
      </c>
      <c r="G72" s="67"/>
      <c r="H72" s="31"/>
    </row>
    <row r="73" spans="1:8" x14ac:dyDescent="0.35">
      <c r="A73" s="81">
        <v>41</v>
      </c>
      <c r="B73" s="152" t="s">
        <v>191</v>
      </c>
      <c r="C73" s="271" t="s">
        <v>192</v>
      </c>
      <c r="D73" s="271"/>
      <c r="E73" s="120" t="s">
        <v>276</v>
      </c>
      <c r="F73" s="120" t="s">
        <v>278</v>
      </c>
      <c r="G73" s="67"/>
      <c r="H73" s="31"/>
    </row>
    <row r="74" spans="1:8" x14ac:dyDescent="0.35">
      <c r="A74" s="81">
        <v>42</v>
      </c>
      <c r="B74" s="152" t="s">
        <v>193</v>
      </c>
      <c r="C74" s="271" t="s">
        <v>194</v>
      </c>
      <c r="D74" s="271"/>
      <c r="E74" s="120" t="s">
        <v>277</v>
      </c>
      <c r="F74" s="120"/>
      <c r="G74" s="67"/>
      <c r="H74" s="31"/>
    </row>
    <row r="75" spans="1:8" x14ac:dyDescent="0.35">
      <c r="A75" s="81">
        <v>43</v>
      </c>
      <c r="B75" s="152" t="s">
        <v>195</v>
      </c>
      <c r="C75" s="271" t="s">
        <v>196</v>
      </c>
      <c r="D75" s="271"/>
      <c r="E75" s="120"/>
      <c r="F75" s="120" t="s">
        <v>275</v>
      </c>
      <c r="G75" s="67"/>
      <c r="H75" s="31"/>
    </row>
    <row r="76" spans="1:8" x14ac:dyDescent="0.35">
      <c r="A76" s="81">
        <v>44</v>
      </c>
      <c r="B76" s="152" t="s">
        <v>197</v>
      </c>
      <c r="C76" s="272" t="s">
        <v>198</v>
      </c>
      <c r="D76" s="272"/>
      <c r="E76" s="121" t="s">
        <v>276</v>
      </c>
      <c r="F76" s="121" t="s">
        <v>275</v>
      </c>
      <c r="G76" s="67"/>
      <c r="H76" s="31"/>
    </row>
    <row r="77" spans="1:8" x14ac:dyDescent="0.35">
      <c r="A77" s="81">
        <v>45</v>
      </c>
      <c r="B77" s="152" t="s">
        <v>199</v>
      </c>
      <c r="C77" s="272" t="s">
        <v>239</v>
      </c>
      <c r="D77" s="272"/>
      <c r="E77" s="121" t="s">
        <v>276</v>
      </c>
      <c r="F77" s="121" t="s">
        <v>275</v>
      </c>
      <c r="G77" s="67"/>
      <c r="H77" s="31"/>
    </row>
    <row r="78" spans="1:8" x14ac:dyDescent="0.35">
      <c r="A78" s="269" t="s">
        <v>201</v>
      </c>
      <c r="B78" s="269"/>
      <c r="C78" s="269"/>
      <c r="D78" s="269"/>
      <c r="E78" s="153"/>
      <c r="F78" s="153"/>
      <c r="G78" s="267">
        <f>SUM(G32:G77)</f>
        <v>0</v>
      </c>
      <c r="H78" s="268"/>
    </row>
    <row r="79" spans="1:8" x14ac:dyDescent="0.35">
      <c r="A79" s="127"/>
      <c r="B79" s="270" t="s">
        <v>202</v>
      </c>
      <c r="C79" s="270"/>
      <c r="D79" s="270"/>
      <c r="E79" s="154"/>
      <c r="F79" s="154"/>
      <c r="G79" s="155"/>
      <c r="H79" s="151">
        <f>SUM(H32:H77)</f>
        <v>0</v>
      </c>
    </row>
    <row r="80" spans="1:8" x14ac:dyDescent="0.35">
      <c r="A80" s="127"/>
      <c r="B80" s="270" t="s">
        <v>203</v>
      </c>
      <c r="C80" s="270"/>
      <c r="D80" s="270"/>
      <c r="E80" s="154"/>
      <c r="F80" s="154"/>
      <c r="G80" s="155"/>
      <c r="H80" s="68" t="str">
        <f>IFERROR(H79/G78,"")</f>
        <v/>
      </c>
    </row>
    <row r="81" spans="1:8" x14ac:dyDescent="0.35">
      <c r="A81" s="127"/>
      <c r="B81" s="270" t="s">
        <v>204</v>
      </c>
      <c r="C81" s="270"/>
      <c r="D81" s="270"/>
      <c r="E81" s="154"/>
      <c r="F81" s="154"/>
      <c r="G81" s="155"/>
      <c r="H81" s="66" t="str">
        <f>IFERROR(SUM(G70:G76)/G77,"")</f>
        <v/>
      </c>
    </row>
    <row r="82" spans="1:8" ht="14.5" customHeight="1" x14ac:dyDescent="0.35">
      <c r="A82" s="127"/>
      <c r="B82" s="259" t="s">
        <v>240</v>
      </c>
      <c r="C82" s="260"/>
      <c r="D82" s="260"/>
      <c r="E82" s="156"/>
      <c r="F82" s="156"/>
      <c r="G82" s="155"/>
      <c r="H82" s="66" t="str">
        <f>IFERROR((G40+G49+G50+G65)/G78,"")</f>
        <v/>
      </c>
    </row>
    <row r="83" spans="1:8" x14ac:dyDescent="0.35">
      <c r="E83" s="1"/>
      <c r="G83" s="13"/>
    </row>
    <row r="84" spans="1:8" x14ac:dyDescent="0.35">
      <c r="E84" s="1"/>
      <c r="G84" s="13"/>
    </row>
  </sheetData>
  <sheetProtection sheet="1" objects="1" scenarios="1" formatCells="0" formatRows="0" insertRows="0" sort="0" autoFilter="0"/>
  <mergeCells count="79">
    <mergeCell ref="E2:H2"/>
    <mergeCell ref="A21:B21"/>
    <mergeCell ref="A22:B22"/>
    <mergeCell ref="A23:B23"/>
    <mergeCell ref="F6:G6"/>
    <mergeCell ref="A1:B1"/>
    <mergeCell ref="A2:B2"/>
    <mergeCell ref="A11:B11"/>
    <mergeCell ref="C1:D1"/>
    <mergeCell ref="C2:D2"/>
    <mergeCell ref="A30:D31"/>
    <mergeCell ref="E30:E31"/>
    <mergeCell ref="F30:F31"/>
    <mergeCell ref="A12:B12"/>
    <mergeCell ref="A13:B13"/>
    <mergeCell ref="A14:B14"/>
    <mergeCell ref="A15:B15"/>
    <mergeCell ref="A16:B16"/>
    <mergeCell ref="A17:B17"/>
    <mergeCell ref="A18:B18"/>
    <mergeCell ref="A19:B19"/>
    <mergeCell ref="A20:B20"/>
    <mergeCell ref="A24:B24"/>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9:D69"/>
    <mergeCell ref="C71:D71"/>
    <mergeCell ref="C72:D72"/>
    <mergeCell ref="C64:D64"/>
    <mergeCell ref="C65:D65"/>
    <mergeCell ref="C66:D66"/>
    <mergeCell ref="C67:D67"/>
    <mergeCell ref="C68:D68"/>
    <mergeCell ref="B82:D82"/>
    <mergeCell ref="A29:H29"/>
    <mergeCell ref="G30:G31"/>
    <mergeCell ref="H30:H31"/>
    <mergeCell ref="A70:F70"/>
    <mergeCell ref="G70:H70"/>
    <mergeCell ref="G78:H78"/>
    <mergeCell ref="A78:D78"/>
    <mergeCell ref="B79:D79"/>
    <mergeCell ref="B80:D80"/>
    <mergeCell ref="B81:D81"/>
    <mergeCell ref="C73:D73"/>
    <mergeCell ref="C74:D74"/>
    <mergeCell ref="C75:D75"/>
    <mergeCell ref="C76:D76"/>
    <mergeCell ref="C77:D77"/>
  </mergeCells>
  <dataValidations count="2">
    <dataValidation type="list" allowBlank="1" showInputMessage="1" showErrorMessage="1" sqref="H71:H77 H32:H69" xr:uid="{DE454050-9CD8-443A-914D-658CF1CD5EE9}">
      <formula1>"Oui, Non"</formula1>
    </dataValidation>
    <dataValidation type="list" allowBlank="1" showInputMessage="1" showErrorMessage="1" sqref="F12:F23" xr:uid="{00E30098-00BE-42FF-8913-00C800900069}">
      <formula1>$G$8</formula1>
    </dataValidation>
  </dataValidations>
  <pageMargins left="0.25" right="0.25" top="0.75" bottom="0.75" header="0.3" footer="0.3"/>
  <pageSetup paperSize="9" fitToHeight="0" orientation="landscape"/>
  <headerFooter>
    <oddHeader>&amp;L&amp;"-,Gras"&amp;F           &amp;"-,Normal"&amp;A</oddHead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 Localisation projet'!$B$18:$B$28</xm:f>
          </x14:formula1>
          <xm:sqref>A13:A23</xm:sqref>
        </x14:dataValidation>
        <x14:dataValidation type="list" allowBlank="1" showInputMessage="1" showErrorMessage="1" xr:uid="{00000000-0002-0000-0200-000001000000}">
          <x14:formula1>
            <xm:f>'1. Localisation projet'!$B$13:$B$28</xm:f>
          </x14:formula1>
          <xm:sqref>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K24"/>
  <sheetViews>
    <sheetView showZeros="0" topLeftCell="A5" workbookViewId="0">
      <selection activeCell="A24" sqref="A24:XFD24"/>
    </sheetView>
  </sheetViews>
  <sheetFormatPr baseColWidth="10" defaultColWidth="11.453125" defaultRowHeight="14.5" x14ac:dyDescent="0.35"/>
  <cols>
    <col min="1" max="1" width="25.6328125" style="1" customWidth="1"/>
    <col min="2" max="2" width="21.6328125" style="1" customWidth="1"/>
    <col min="3" max="3" width="31.6328125" style="1" customWidth="1"/>
    <col min="4" max="4" width="22.453125" style="1" customWidth="1"/>
    <col min="5" max="5" width="22.54296875" style="1" customWidth="1"/>
    <col min="6" max="6" width="25.36328125" style="1" customWidth="1"/>
    <col min="7" max="7" width="15.36328125" style="1" customWidth="1"/>
    <col min="8" max="8" width="6.36328125" style="1" customWidth="1"/>
    <col min="9" max="9" width="0" style="1" hidden="1" customWidth="1"/>
    <col min="10" max="12" width="11.453125" style="1"/>
    <col min="13" max="13" width="22.36328125" style="1" customWidth="1"/>
    <col min="14" max="16384" width="11.453125" style="1"/>
  </cols>
  <sheetData>
    <row r="1" spans="1:11" ht="63.75" customHeight="1" x14ac:dyDescent="0.35">
      <c r="A1" s="2" t="s">
        <v>34</v>
      </c>
      <c r="B1" s="288">
        <f>'1. Localisation projet'!B1</f>
        <v>0</v>
      </c>
      <c r="C1" s="288"/>
    </row>
    <row r="2" spans="1:11" ht="45.75" customHeight="1" x14ac:dyDescent="0.35">
      <c r="A2" s="2" t="s">
        <v>1</v>
      </c>
      <c r="B2" s="32"/>
      <c r="C2" s="32">
        <f>'1. Localisation projet'!C2</f>
        <v>0</v>
      </c>
    </row>
    <row r="5" spans="1:11" ht="24" customHeight="1" x14ac:dyDescent="0.35">
      <c r="A5" s="33" t="s">
        <v>241</v>
      </c>
    </row>
    <row r="6" spans="1:11" ht="48.5" customHeight="1" x14ac:dyDescent="0.35">
      <c r="A6" s="284" t="s">
        <v>242</v>
      </c>
      <c r="B6" s="285"/>
      <c r="C6" s="285"/>
      <c r="D6" s="285"/>
      <c r="E6" s="285"/>
      <c r="F6" s="34"/>
    </row>
    <row r="7" spans="1:11" ht="62.25" customHeight="1" x14ac:dyDescent="0.35">
      <c r="A7" s="284"/>
      <c r="B7" s="285"/>
      <c r="C7" s="285"/>
      <c r="D7" s="285"/>
      <c r="E7" s="285"/>
      <c r="F7" s="35"/>
    </row>
    <row r="8" spans="1:11" ht="17.25" customHeight="1" x14ac:dyDescent="0.35">
      <c r="B8" s="36"/>
      <c r="C8" s="37"/>
      <c r="D8" s="37"/>
      <c r="E8" s="37"/>
      <c r="F8" s="35"/>
      <c r="G8" s="38"/>
    </row>
    <row r="9" spans="1:11" s="7" customFormat="1" ht="72" customHeight="1" x14ac:dyDescent="0.35">
      <c r="A9" s="39" t="s">
        <v>243</v>
      </c>
      <c r="B9" s="40" t="s">
        <v>244</v>
      </c>
      <c r="C9" s="39" t="s">
        <v>245</v>
      </c>
      <c r="D9" s="39" t="s">
        <v>246</v>
      </c>
      <c r="E9" s="39" t="s">
        <v>247</v>
      </c>
      <c r="F9" s="8"/>
    </row>
    <row r="10" spans="1:11" x14ac:dyDescent="0.35">
      <c r="A10" s="41" t="s">
        <v>248</v>
      </c>
      <c r="B10" s="9" t="s">
        <v>249</v>
      </c>
      <c r="C10" s="9" t="s">
        <v>250</v>
      </c>
      <c r="D10" s="9" t="s">
        <v>251</v>
      </c>
      <c r="E10" s="42">
        <v>300</v>
      </c>
      <c r="F10" s="286"/>
      <c r="J10" s="43"/>
      <c r="K10" s="44"/>
    </row>
    <row r="11" spans="1:11" x14ac:dyDescent="0.35">
      <c r="A11" s="41" t="s">
        <v>248</v>
      </c>
      <c r="B11" s="9" t="s">
        <v>249</v>
      </c>
      <c r="C11" s="9" t="s">
        <v>252</v>
      </c>
      <c r="D11" s="9" t="s">
        <v>253</v>
      </c>
      <c r="E11" s="42">
        <v>60</v>
      </c>
      <c r="F11" s="287"/>
      <c r="K11" s="44"/>
    </row>
    <row r="12" spans="1:11" x14ac:dyDescent="0.35">
      <c r="A12" s="45"/>
      <c r="B12" s="10"/>
      <c r="C12" s="10"/>
      <c r="D12" s="10"/>
      <c r="E12" s="46"/>
      <c r="F12" s="47"/>
      <c r="K12" s="44"/>
    </row>
    <row r="13" spans="1:11" x14ac:dyDescent="0.35">
      <c r="A13" s="45"/>
      <c r="B13" s="10"/>
      <c r="C13" s="10"/>
      <c r="D13" s="10"/>
      <c r="E13" s="46"/>
      <c r="F13" s="47"/>
      <c r="K13" s="44"/>
    </row>
    <row r="14" spans="1:11" x14ac:dyDescent="0.35">
      <c r="A14" s="45"/>
      <c r="B14" s="10"/>
      <c r="C14" s="10"/>
      <c r="D14" s="10"/>
      <c r="E14" s="46"/>
      <c r="F14" s="47"/>
      <c r="K14" s="44"/>
    </row>
    <row r="15" spans="1:11" x14ac:dyDescent="0.35">
      <c r="A15" s="45"/>
      <c r="B15" s="10"/>
      <c r="C15" s="10"/>
      <c r="D15" s="10"/>
      <c r="E15" s="46"/>
      <c r="F15" s="47"/>
      <c r="K15" s="44"/>
    </row>
    <row r="16" spans="1:11" x14ac:dyDescent="0.35">
      <c r="A16" s="45"/>
      <c r="B16" s="10"/>
      <c r="C16" s="10"/>
      <c r="D16" s="10"/>
      <c r="E16" s="46"/>
      <c r="F16" s="47"/>
      <c r="K16" s="44"/>
    </row>
    <row r="17" spans="1:5" x14ac:dyDescent="0.35">
      <c r="A17" s="45"/>
      <c r="B17" s="10"/>
      <c r="C17" s="10"/>
      <c r="D17" s="10"/>
      <c r="E17" s="46"/>
    </row>
    <row r="18" spans="1:5" x14ac:dyDescent="0.35">
      <c r="A18" s="45"/>
      <c r="B18" s="10"/>
      <c r="C18" s="10"/>
      <c r="D18" s="10"/>
      <c r="E18" s="46"/>
    </row>
    <row r="19" spans="1:5" x14ac:dyDescent="0.35">
      <c r="A19" s="45"/>
      <c r="B19" s="10"/>
      <c r="C19" s="10"/>
      <c r="D19" s="10"/>
      <c r="E19" s="46"/>
    </row>
    <row r="20" spans="1:5" x14ac:dyDescent="0.35">
      <c r="A20" s="45"/>
      <c r="B20" s="10"/>
      <c r="C20" s="10"/>
      <c r="D20" s="10"/>
      <c r="E20" s="46"/>
    </row>
    <row r="21" spans="1:5" x14ac:dyDescent="0.35">
      <c r="A21" s="45"/>
      <c r="B21" s="10"/>
      <c r="C21" s="10"/>
      <c r="D21" s="10"/>
      <c r="E21" s="46"/>
    </row>
    <row r="22" spans="1:5" hidden="1" x14ac:dyDescent="0.35">
      <c r="A22" s="45"/>
      <c r="B22" s="10"/>
      <c r="C22" s="10"/>
      <c r="D22" s="10"/>
      <c r="E22" s="46"/>
    </row>
    <row r="23" spans="1:5" x14ac:dyDescent="0.35">
      <c r="A23" s="20" t="s">
        <v>53</v>
      </c>
      <c r="B23" s="48" t="s">
        <v>248</v>
      </c>
      <c r="C23" s="49"/>
      <c r="D23" s="50"/>
      <c r="E23" s="51">
        <f>SUMIF(A12:A22,"RNA",E12:E22)</f>
        <v>0</v>
      </c>
    </row>
    <row r="24" spans="1:5" x14ac:dyDescent="0.35">
      <c r="A24" s="52" t="s">
        <v>216</v>
      </c>
      <c r="B24" s="53"/>
      <c r="C24" s="29"/>
      <c r="D24" s="29"/>
      <c r="E24" s="54">
        <f>SUM(E12:E22)</f>
        <v>0</v>
      </c>
    </row>
  </sheetData>
  <sheetProtection formatCells="0" formatRows="0" insertRows="0"/>
  <mergeCells count="4">
    <mergeCell ref="A6:E6"/>
    <mergeCell ref="A7:E7"/>
    <mergeCell ref="F10:F11"/>
    <mergeCell ref="B1:C1"/>
  </mergeCells>
  <dataValidations count="3">
    <dataValidation allowBlank="1" showInputMessage="1" showErrorMessage="1" sqref="C12:C15 C17:C21 C10" xr:uid="{00000000-0002-0000-0300-000000000000}"/>
    <dataValidation type="list" allowBlank="1" showInputMessage="1" showErrorMessage="1" sqref="B24" xr:uid="{00A00041-008C-44D2-942E-0008003300FE}">
      <formula1>"Mares,RNA,matériel entretien,matériel valorisation"</formula1>
    </dataValidation>
    <dataValidation type="list" allowBlank="1" showInputMessage="1" showErrorMessage="1" sqref="A10:A22" xr:uid="{00C200FE-0012-452D-918F-000300AF0037}">
      <formula1>"Mares,RNA"</formula1>
    </dataValidation>
  </dataValidations>
  <pageMargins left="0.23622047244094491" right="0.23622047244094491" top="0.74803149606299213" bottom="0.74803149606299213" header="0.31496062992125984" footer="0.31496062992125984"/>
  <pageSetup paperSize="9" scale="84" fitToHeight="0" orientation="landscape"/>
  <headerFooter>
    <oddHeader>&amp;L&amp;"-,Gras"&amp;F         &amp;"-,Normal"&amp;A&amp;R&amp;D</oddHeader>
  </headerFooter>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'1. Localisation projet'!$B$18:$B$28</xm:f>
          </x14:formula1>
          <xm:sqref>B12:B22</xm:sqref>
        </x14:dataValidation>
        <x14:dataValidation type="list" allowBlank="1" showInputMessage="1" showErrorMessage="1" xr:uid="{00000000-0002-0000-0300-000002000000}">
          <x14:formula1>
            <xm:f>'1. Localisation projet'!$B$13:$B$28</xm:f>
          </x14:formula1>
          <xm:sqref>B10:B11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showZeros="0" tabSelected="1" zoomScaleNormal="100" workbookViewId="0">
      <selection activeCell="H18" sqref="H18"/>
    </sheetView>
  </sheetViews>
  <sheetFormatPr baseColWidth="10" defaultColWidth="11.453125" defaultRowHeight="14.5" x14ac:dyDescent="0.35"/>
  <cols>
    <col min="1" max="1" width="18.54296875" style="1" customWidth="1"/>
    <col min="2" max="2" width="12.453125" style="55" customWidth="1"/>
    <col min="3" max="3" width="8.6328125" style="55" customWidth="1"/>
    <col min="4" max="4" width="13.453125" style="1" customWidth="1"/>
    <col min="5" max="5" width="15.36328125" style="1" customWidth="1"/>
    <col min="6" max="6" width="17.54296875" style="1" customWidth="1"/>
    <col min="7" max="7" width="19" style="1" customWidth="1"/>
    <col min="8" max="8" width="17.36328125" style="1" customWidth="1"/>
    <col min="9" max="9" width="3.453125" style="1" customWidth="1"/>
    <col min="10" max="10" width="39.90625" style="1" customWidth="1"/>
    <col min="11" max="11" width="2" style="1" customWidth="1"/>
    <col min="12" max="12" width="47.08984375" style="1" bestFit="1" customWidth="1"/>
    <col min="13" max="13" width="20.6328125" style="1" customWidth="1"/>
    <col min="14" max="16384" width="11.453125" style="1"/>
  </cols>
  <sheetData>
    <row r="1" spans="1:12" ht="47" customHeight="1" thickBot="1" x14ac:dyDescent="0.4">
      <c r="A1" s="188" t="s">
        <v>0</v>
      </c>
      <c r="B1" s="188"/>
      <c r="C1" s="293">
        <f>'1. Localisation projet'!C1</f>
        <v>0</v>
      </c>
      <c r="D1" s="294"/>
      <c r="E1" s="294"/>
      <c r="F1" s="295"/>
      <c r="G1"/>
      <c r="H1" s="14"/>
      <c r="I1"/>
      <c r="J1"/>
    </row>
    <row r="2" spans="1:12" ht="47" customHeight="1" thickBot="1" x14ac:dyDescent="0.4">
      <c r="A2" s="188" t="s">
        <v>1</v>
      </c>
      <c r="B2" s="188"/>
      <c r="C2" s="296">
        <f>'1. Localisation projet'!C2</f>
        <v>0</v>
      </c>
      <c r="D2" s="297"/>
      <c r="E2" s="297"/>
      <c r="F2" s="298"/>
      <c r="G2" s="70"/>
      <c r="H2" s="70"/>
      <c r="I2" s="70"/>
      <c r="J2" s="70"/>
    </row>
    <row r="3" spans="1:12" ht="15.5" customHeight="1" x14ac:dyDescent="0.35">
      <c r="A3" s="78"/>
      <c r="B3" s="78"/>
      <c r="C3" s="35"/>
      <c r="D3" s="35"/>
      <c r="E3" s="35"/>
      <c r="G3" s="193" t="s">
        <v>2</v>
      </c>
      <c r="H3" s="193"/>
      <c r="I3" s="193"/>
      <c r="J3" s="193"/>
    </row>
    <row r="4" spans="1:12" ht="15.5" customHeight="1" x14ac:dyDescent="0.35">
      <c r="A4" s="158"/>
      <c r="B4" s="4"/>
      <c r="C4" s="4"/>
      <c r="D4"/>
      <c r="E4"/>
      <c r="F4"/>
      <c r="G4"/>
      <c r="H4"/>
      <c r="I4"/>
      <c r="J4"/>
    </row>
    <row r="5" spans="1:12" s="56" customFormat="1" ht="28.5" customHeight="1" x14ac:dyDescent="0.35">
      <c r="A5" s="159" t="s">
        <v>254</v>
      </c>
      <c r="B5" s="160"/>
      <c r="C5" s="160"/>
      <c r="D5" s="161"/>
      <c r="E5" s="161"/>
      <c r="F5" s="161"/>
      <c r="G5" s="161"/>
      <c r="H5" s="161"/>
      <c r="I5" s="161"/>
      <c r="J5" s="161"/>
    </row>
    <row r="6" spans="1:12" x14ac:dyDescent="0.35">
      <c r="A6"/>
      <c r="B6" s="157"/>
      <c r="C6" s="157"/>
      <c r="D6"/>
      <c r="E6"/>
      <c r="F6"/>
      <c r="G6"/>
      <c r="H6"/>
      <c r="I6"/>
      <c r="J6" s="4"/>
    </row>
    <row r="7" spans="1:12" s="57" customFormat="1" ht="43.5" x14ac:dyDescent="0.35">
      <c r="A7" s="162" t="s">
        <v>255</v>
      </c>
      <c r="B7" s="163" t="s">
        <v>256</v>
      </c>
      <c r="C7" s="163" t="s">
        <v>257</v>
      </c>
      <c r="D7" s="163" t="s">
        <v>258</v>
      </c>
      <c r="E7" s="163" t="s">
        <v>259</v>
      </c>
      <c r="F7" s="163" t="s">
        <v>260</v>
      </c>
      <c r="G7" s="163" t="s">
        <v>261</v>
      </c>
      <c r="H7" s="163" t="s">
        <v>262</v>
      </c>
      <c r="I7" s="164"/>
      <c r="J7" s="165" t="s">
        <v>263</v>
      </c>
      <c r="L7" s="58"/>
    </row>
    <row r="8" spans="1:12" x14ac:dyDescent="0.35">
      <c r="A8" s="81" t="s">
        <v>264</v>
      </c>
      <c r="B8" s="172">
        <f>'2. Projet haies (forfait)'!F29</f>
        <v>0</v>
      </c>
      <c r="C8" s="31" t="s">
        <v>265</v>
      </c>
      <c r="D8" s="173">
        <f>+'2. Projet haies (forfait)'!I29</f>
        <v>0</v>
      </c>
      <c r="E8" s="59"/>
      <c r="F8" s="59"/>
      <c r="G8" s="59"/>
      <c r="H8" s="59"/>
      <c r="J8" s="290" t="s">
        <v>283</v>
      </c>
    </row>
    <row r="9" spans="1:12" x14ac:dyDescent="0.35">
      <c r="A9" s="81" t="s">
        <v>54</v>
      </c>
      <c r="B9" s="172">
        <f>'2. Projet haies (forfait)'!F30</f>
        <v>0</v>
      </c>
      <c r="C9" s="31" t="s">
        <v>265</v>
      </c>
      <c r="D9" s="173">
        <f>+'2. Projet haies (forfait)'!I30</f>
        <v>0</v>
      </c>
      <c r="E9" s="59"/>
      <c r="F9" s="59"/>
      <c r="G9" s="59"/>
      <c r="H9" s="59"/>
      <c r="J9" s="291"/>
    </row>
    <row r="10" spans="1:12" x14ac:dyDescent="0.35">
      <c r="A10" s="81" t="s">
        <v>28</v>
      </c>
      <c r="B10" s="172">
        <f>'2. Projet haies (forfait)'!F31</f>
        <v>0</v>
      </c>
      <c r="C10" s="31" t="s">
        <v>265</v>
      </c>
      <c r="D10" s="173">
        <f>+'2. Projet haies (forfait)'!I31</f>
        <v>0</v>
      </c>
      <c r="E10" s="59"/>
      <c r="F10" s="59"/>
      <c r="G10" s="59"/>
      <c r="H10" s="59"/>
      <c r="J10" s="291" t="s">
        <v>282</v>
      </c>
    </row>
    <row r="11" spans="1:12" x14ac:dyDescent="0.35">
      <c r="A11" s="81" t="s">
        <v>24</v>
      </c>
      <c r="B11" s="172">
        <f>'3. Projet agroforest. (forfait)'!D24</f>
        <v>0</v>
      </c>
      <c r="C11" s="31" t="s">
        <v>266</v>
      </c>
      <c r="D11" s="173">
        <f>+'3. Projet agroforest. (forfait)'!G24</f>
        <v>0</v>
      </c>
      <c r="E11" s="59"/>
      <c r="F11" s="59"/>
      <c r="G11" s="59"/>
      <c r="H11" s="59"/>
      <c r="J11" s="292"/>
    </row>
    <row r="12" spans="1:12" x14ac:dyDescent="0.35">
      <c r="A12" s="146" t="s">
        <v>216</v>
      </c>
      <c r="B12" s="166"/>
      <c r="C12" s="167"/>
      <c r="D12" s="54">
        <f>SUM(D8:D11)</f>
        <v>0</v>
      </c>
      <c r="E12" s="54">
        <f>SUM(E8:E11)</f>
        <v>0</v>
      </c>
      <c r="F12" s="54">
        <f>SUM(F8:F11)</f>
        <v>0</v>
      </c>
      <c r="G12" s="54">
        <f>SUM(G8:G11)</f>
        <v>0</v>
      </c>
      <c r="H12" s="54">
        <f>SUM(H8:H11)</f>
        <v>0</v>
      </c>
      <c r="I12"/>
      <c r="J12" s="168" t="s">
        <v>267</v>
      </c>
    </row>
    <row r="13" spans="1:12" x14ac:dyDescent="0.35">
      <c r="A13" s="4"/>
      <c r="B13" s="169"/>
      <c r="C13" s="108"/>
      <c r="D13" s="170"/>
      <c r="E13" s="171" t="s">
        <v>268</v>
      </c>
      <c r="F13" s="170"/>
      <c r="G13" s="170"/>
      <c r="H13" s="170"/>
      <c r="I13"/>
      <c r="J13"/>
    </row>
    <row r="14" spans="1:12" x14ac:dyDescent="0.35">
      <c r="A14" s="174"/>
      <c r="B14" s="175"/>
      <c r="C14" s="176"/>
      <c r="D14" s="177"/>
      <c r="E14" s="178"/>
      <c r="F14" s="177"/>
      <c r="G14" s="177"/>
      <c r="H14" s="177"/>
    </row>
    <row r="15" spans="1:12" ht="15.5" x14ac:dyDescent="0.35">
      <c r="A15" s="179" t="s">
        <v>286</v>
      </c>
      <c r="B15" s="180"/>
      <c r="C15" s="180"/>
      <c r="D15" s="180"/>
      <c r="E15" s="180"/>
    </row>
    <row r="16" spans="1:12" x14ac:dyDescent="0.35">
      <c r="A16" s="174"/>
      <c r="B16" s="175"/>
      <c r="C16" s="176"/>
      <c r="D16" s="177"/>
      <c r="E16" s="177"/>
      <c r="F16" s="177"/>
      <c r="G16" s="177"/>
      <c r="H16" s="177"/>
    </row>
    <row r="17" spans="1:6" ht="44.25" customHeight="1" x14ac:dyDescent="0.35">
      <c r="A17" s="289" t="s">
        <v>269</v>
      </c>
      <c r="B17" s="289"/>
      <c r="C17" s="289"/>
      <c r="D17" s="289"/>
      <c r="E17" s="181"/>
      <c r="F17" s="181"/>
    </row>
    <row r="18" spans="1:6" x14ac:dyDescent="0.35">
      <c r="A18" s="289" t="s">
        <v>270</v>
      </c>
      <c r="B18" s="289"/>
      <c r="C18" s="289"/>
      <c r="D18" s="289"/>
      <c r="E18" s="181"/>
      <c r="F18" s="181"/>
    </row>
    <row r="19" spans="1:6" x14ac:dyDescent="0.35">
      <c r="A19" s="289"/>
      <c r="B19" s="289"/>
      <c r="C19" s="289"/>
      <c r="D19" s="289"/>
    </row>
    <row r="20" spans="1:6" x14ac:dyDescent="0.35">
      <c r="A20" s="289"/>
      <c r="B20" s="289"/>
      <c r="C20" s="289"/>
      <c r="D20" s="289"/>
    </row>
    <row r="21" spans="1:6" x14ac:dyDescent="0.35">
      <c r="A21" s="289"/>
      <c r="B21" s="289"/>
      <c r="C21" s="289"/>
      <c r="D21" s="289"/>
    </row>
    <row r="22" spans="1:6" x14ac:dyDescent="0.35">
      <c r="A22" s="289"/>
      <c r="B22" s="289"/>
      <c r="C22" s="289"/>
      <c r="D22" s="289"/>
    </row>
  </sheetData>
  <sheetProtection formatCells="0" formatRows="0" insertRows="0" sort="0" autoFilter="0"/>
  <mergeCells count="9">
    <mergeCell ref="A17:D17"/>
    <mergeCell ref="A18:D22"/>
    <mergeCell ref="A1:B1"/>
    <mergeCell ref="A2:B2"/>
    <mergeCell ref="J8:J9"/>
    <mergeCell ref="J10:J11"/>
    <mergeCell ref="G3:J3"/>
    <mergeCell ref="C1:F1"/>
    <mergeCell ref="C2:F2"/>
  </mergeCells>
  <pageMargins left="0.70866141732283472" right="0.70866141732283472" top="0.74803149606299213" bottom="0.74803149606299213" header="0.31496062992125984" footer="0.31496062992125984"/>
  <pageSetup paperSize="9" scale="78" orientation="landscape" r:id="rId1"/>
  <headerFooter>
    <oddHeader>&amp;L&amp;"-,Gras"&amp;F        &amp;"-,Normal"&amp;A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SharedWithUsers xmlns="cf268028-d596-43ea-9461-7c1c10754ac9">
      <UserInfo>
        <DisplayName>YAHYA Mona</DisplayName>
        <AccountId>937</AccountId>
        <AccountType/>
      </UserInfo>
    </SharedWithUsers>
  </documentManagement>
</p:properties>
</file>

<file path=customXml/itemProps1.xml><?xml version="1.0" encoding="utf-8"?>
<ds:datastoreItem xmlns:ds="http://schemas.openxmlformats.org/officeDocument/2006/customXml" ds:itemID="{461AB7C6-27BE-4190-9377-BA2E3E1B0BDE}">
  <ds:schemaRefs>
    <ds:schemaRef ds:uri="http://schemas.microsoft.com/sharepoint/v3/contenttype/forms"/>
  </ds:schemaRefs>
</ds:datastoreItem>
</file>

<file path=customXml/itemProps2.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02B345-B99D-49C6-8261-E2D7BE609983}">
  <ds:schemaRefs>
    <ds:schemaRef ds:uri="eb557d36-182a-44af-822d-8ba274f8fc94"/>
    <ds:schemaRef ds:uri="http://purl.org/dc/elements/1.1/"/>
    <ds:schemaRef ds:uri="http://www.w3.org/XML/1998/namespace"/>
    <ds:schemaRef ds:uri="http://purl.org/dc/dcmitype/"/>
    <ds:schemaRef ds:uri="http://schemas.microsoft.com/office/2006/documentManagement/types"/>
    <ds:schemaRef ds:uri="cf268028-d596-43ea-9461-7c1c10754ac9"/>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1. Localisation projet</vt:lpstr>
      <vt:lpstr>2. Projet haies (forfait)</vt:lpstr>
      <vt:lpstr>3. Projet agroforest. (forfait)</vt:lpstr>
      <vt:lpstr>4. Projet RNA (devis)</vt:lpstr>
      <vt:lpstr> 4. Synthèse projet à signer</vt:lpstr>
      <vt:lpstr>' 4. Synthèse projet à signer'!Zone_d_impression</vt:lpstr>
      <vt:lpstr>'1. Localisation projet'!Zone_d_impression</vt:lpstr>
      <vt:lpstr>'2. Projet haies (forfait)'!Zone_d_impression</vt:lpstr>
      <vt:lpstr>'3. Projet agroforest. (forfait)'!Zone_d_impression</vt:lpstr>
      <vt:lpstr>'4. Projet RNA (devis)'!Zone_d_impression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GUILLOTEAU Denis</cp:lastModifiedBy>
  <cp:revision>4</cp:revision>
  <cp:lastPrinted>2025-05-19T16:26:23Z</cp:lastPrinted>
  <dcterms:created xsi:type="dcterms:W3CDTF">2022-06-08T12:28:33Z</dcterms:created>
  <dcterms:modified xsi:type="dcterms:W3CDTF">2025-05-19T16:27:04Z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